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rina.cologlu\Downloads\Final Budget Book\New Round\Files for Website - Final\"/>
    </mc:Choice>
  </mc:AlternateContent>
  <bookViews>
    <workbookView xWindow="0" yWindow="0" windowWidth="28800" windowHeight="11100"/>
  </bookViews>
  <sheets>
    <sheet name="General Fund" sheetId="2" r:id="rId1"/>
    <sheet name="Other General Fund Group" sheetId="1" r:id="rId2"/>
    <sheet name="Non-General Funds" sheetId="3" r:id="rId3"/>
    <sheet name="Seized Asset Funds" sheetId="4" r:id="rId4"/>
  </sheets>
  <definedNames>
    <definedName name="_xlnm.Print_Area" localSheetId="0">'General Fund'!$B$6:$F$93</definedName>
    <definedName name="_xlnm.Print_Area" localSheetId="2">'Non-General Funds'!$B$6:$J$289</definedName>
    <definedName name="_xlnm.Print_Area" localSheetId="1">'Other General Fund Group'!$B$5:$E$64</definedName>
    <definedName name="_xlnm.Print_Area" localSheetId="3">'Seized Asset Funds'!$B$11:$I$280</definedName>
    <definedName name="_xlnm.Print_Titles" localSheetId="0">'General Fund'!$2:$5</definedName>
    <definedName name="_xlnm.Print_Titles" localSheetId="2">'Non-General Funds'!$5:$5</definedName>
    <definedName name="_xlnm.Print_Titles" localSheetId="1">'Other General Fund Group'!$1:$4</definedName>
    <definedName name="_xlnm.Print_Titles" localSheetId="3">'Seized Asset Funds'!$2:$10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9" i="3" l="1"/>
  <c r="H289" i="3"/>
  <c r="F289" i="3"/>
  <c r="J281" i="3"/>
  <c r="F281" i="3"/>
  <c r="H279" i="3"/>
  <c r="H278" i="3"/>
  <c r="H277" i="3"/>
  <c r="H276" i="3"/>
  <c r="H274" i="3"/>
  <c r="H271" i="3"/>
  <c r="H270" i="3"/>
  <c r="J263" i="3"/>
  <c r="H263" i="3"/>
  <c r="F263" i="3"/>
  <c r="J254" i="3"/>
  <c r="H254" i="3"/>
  <c r="F254" i="3"/>
  <c r="J253" i="3"/>
  <c r="H253" i="3"/>
  <c r="F253" i="3"/>
  <c r="J252" i="3"/>
  <c r="H252" i="3"/>
  <c r="F252" i="3"/>
  <c r="J250" i="3"/>
  <c r="H250" i="3"/>
  <c r="F250" i="3"/>
  <c r="J238" i="3"/>
  <c r="F238" i="3"/>
  <c r="H237" i="3"/>
  <c r="H236" i="3"/>
  <c r="J232" i="3"/>
  <c r="H232" i="3"/>
  <c r="F232" i="3"/>
  <c r="J216" i="3"/>
  <c r="H216" i="3"/>
  <c r="F216" i="3"/>
  <c r="J212" i="3"/>
  <c r="H212" i="3"/>
  <c r="F212" i="3"/>
  <c r="J211" i="3"/>
  <c r="H211" i="3"/>
  <c r="F211" i="3"/>
  <c r="J210" i="3"/>
  <c r="H210" i="3"/>
  <c r="F210" i="3"/>
  <c r="J208" i="3"/>
  <c r="F208" i="3"/>
  <c r="H206" i="3"/>
  <c r="H205" i="3"/>
  <c r="H203" i="3"/>
  <c r="H202" i="3"/>
  <c r="H201" i="3"/>
  <c r="H200" i="3"/>
  <c r="H199" i="3"/>
  <c r="H198" i="3"/>
  <c r="H197" i="3"/>
  <c r="H196" i="3"/>
  <c r="H195" i="3"/>
  <c r="H194" i="3"/>
  <c r="H191" i="3"/>
  <c r="H190" i="3"/>
  <c r="H189" i="3"/>
  <c r="H188" i="3"/>
  <c r="H187" i="3"/>
  <c r="H186" i="3"/>
  <c r="J183" i="3"/>
  <c r="H183" i="3"/>
  <c r="F183" i="3"/>
  <c r="J182" i="3"/>
  <c r="H182" i="3"/>
  <c r="F182" i="3"/>
  <c r="J181" i="3"/>
  <c r="H181" i="3"/>
  <c r="F181" i="3"/>
  <c r="J178" i="3"/>
  <c r="F177" i="3"/>
  <c r="F178" i="3" s="1"/>
  <c r="H169" i="3"/>
  <c r="H168" i="3"/>
  <c r="H178" i="3" s="1"/>
  <c r="J166" i="3"/>
  <c r="F166" i="3"/>
  <c r="H164" i="3"/>
  <c r="H166" i="3" s="1"/>
  <c r="J160" i="3"/>
  <c r="F160" i="3"/>
  <c r="H159" i="3"/>
  <c r="H160" i="3" s="1"/>
  <c r="J153" i="3"/>
  <c r="F153" i="3"/>
  <c r="H152" i="3"/>
  <c r="H153" i="3" s="1"/>
  <c r="J148" i="3"/>
  <c r="F148" i="3"/>
  <c r="H147" i="3"/>
  <c r="H146" i="3"/>
  <c r="H145" i="3"/>
  <c r="H144" i="3"/>
  <c r="H143" i="3"/>
  <c r="H142" i="3"/>
  <c r="H141" i="3"/>
  <c r="J140" i="3"/>
  <c r="H140" i="3"/>
  <c r="F140" i="3"/>
  <c r="J139" i="3"/>
  <c r="H139" i="3"/>
  <c r="F139" i="3"/>
  <c r="J138" i="3"/>
  <c r="H138" i="3"/>
  <c r="F138" i="3"/>
  <c r="J96" i="3"/>
  <c r="H96" i="3"/>
  <c r="F96" i="3"/>
  <c r="J95" i="3"/>
  <c r="H95" i="3"/>
  <c r="F95" i="3"/>
  <c r="J94" i="3"/>
  <c r="H94" i="3"/>
  <c r="H136" i="3" s="1"/>
  <c r="F94" i="3"/>
  <c r="J56" i="3"/>
  <c r="F56" i="3"/>
  <c r="H55" i="3"/>
  <c r="H54" i="3"/>
  <c r="H53" i="3"/>
  <c r="H49" i="3"/>
  <c r="H46" i="3"/>
  <c r="H45" i="3"/>
  <c r="H44" i="3"/>
  <c r="H43" i="3"/>
  <c r="H42" i="3"/>
  <c r="H41" i="3"/>
  <c r="H40" i="3"/>
  <c r="H39" i="3"/>
  <c r="H33" i="3"/>
  <c r="H31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238" i="3" l="1"/>
  <c r="H281" i="3"/>
  <c r="J136" i="3"/>
  <c r="H56" i="3"/>
  <c r="H148" i="3"/>
  <c r="H208" i="3"/>
  <c r="F136" i="3"/>
</calcChain>
</file>

<file path=xl/sharedStrings.xml><?xml version="1.0" encoding="utf-8"?>
<sst xmlns="http://schemas.openxmlformats.org/spreadsheetml/2006/main" count="1030" uniqueCount="821">
  <si>
    <t>New Revenue</t>
  </si>
  <si>
    <t>035-Engineering</t>
  </si>
  <si>
    <t>102-Commissioner Pct 2</t>
  </si>
  <si>
    <t>202-General Admin</t>
  </si>
  <si>
    <t>610-County Auditor</t>
  </si>
  <si>
    <t>101-Commissioner Pct 1</t>
  </si>
  <si>
    <t>207-Justice Admin</t>
  </si>
  <si>
    <t>208-Engineering</t>
  </si>
  <si>
    <t>272-Pollution Control Office</t>
  </si>
  <si>
    <t>275-Public Health</t>
  </si>
  <si>
    <t>285-Library Dept</t>
  </si>
  <si>
    <t>289-Community Services</t>
  </si>
  <si>
    <t>293-US Repair &amp; Replacement</t>
  </si>
  <si>
    <t>292-Universal Services</t>
  </si>
  <si>
    <t>297-FPM</t>
  </si>
  <si>
    <t>301-Constable 1</t>
  </si>
  <si>
    <t>516-Election Costs</t>
  </si>
  <si>
    <t>540-Sheriff</t>
  </si>
  <si>
    <t>541-Detention</t>
  </si>
  <si>
    <t>542-Sheriff Medical</t>
  </si>
  <si>
    <t>545-District Attorney</t>
  </si>
  <si>
    <t>550-District Clerk</t>
  </si>
  <si>
    <t>605-Pre-Trial Services</t>
  </si>
  <si>
    <t>103-Commissioner Pct 3</t>
  </si>
  <si>
    <t>104-Commissioner Pct 4</t>
  </si>
  <si>
    <t>213-Fire Marshal</t>
  </si>
  <si>
    <t>Estimated 3/1/21 Beginning Balance</t>
  </si>
  <si>
    <t>Estimated 3/1 Beginning Balance*</t>
  </si>
  <si>
    <t>Estimated 3/1 Beginning Balance</t>
  </si>
  <si>
    <t>Estimated 3/1 Beginning Balance**</t>
  </si>
  <si>
    <t>FY 2021-22    Adopted Budget</t>
  </si>
  <si>
    <t>Total - Fund 1010</t>
  </si>
  <si>
    <t>Department</t>
  </si>
  <si>
    <t>Total - Fund 1020</t>
  </si>
  <si>
    <t>Total - Fund 1070</t>
  </si>
  <si>
    <t>Infrastructure Fund (1080)</t>
  </si>
  <si>
    <t>Mobility Fund (1070)</t>
  </si>
  <si>
    <t>COVID Response and Recovery Fund (1030)</t>
  </si>
  <si>
    <t>Hurricane Harvey Response Fund (1010)</t>
  </si>
  <si>
    <t>Harris County, Texas</t>
  </si>
  <si>
    <t>Public Improvement Contingency Fund (1020)</t>
  </si>
  <si>
    <t>035-CE SHARED SERVICES</t>
  </si>
  <si>
    <t>091-APRDST APPRAISAL DISTRICT</t>
  </si>
  <si>
    <t>100-CJ HARRIS COUNTY JUDGE</t>
  </si>
  <si>
    <t>101-CMP1 COMMISSIONER PCT 1*</t>
  </si>
  <si>
    <t>102-CMP2 COMMISSIONER PCT. 2*</t>
  </si>
  <si>
    <t>103-CMP3 COMMISSIONER PCT. 3*</t>
  </si>
  <si>
    <t>104-CMP4 COMMISSIONER PCT. 4*</t>
  </si>
  <si>
    <t>112-CCA COMMISSIONERS COURT ANALYST</t>
  </si>
  <si>
    <t>201-BMD BUDGET MANAGEMENT DEPT</t>
  </si>
  <si>
    <t>202-GA GENERAL ADMIN - DIRECT EXPENSES</t>
  </si>
  <si>
    <t>202-GA GENERAL ADMIN - EST. ADD'L COMM. PCT. BALANCES*</t>
  </si>
  <si>
    <t>204-LR LEGISLATIVE RELATIONS</t>
  </si>
  <si>
    <t>205-ECONOMIC EQUITY AND OPPORTUNITY</t>
  </si>
  <si>
    <t>207-CJ JUSTICE ADMINISTRATION</t>
  </si>
  <si>
    <t>208-CE COUNTY ENGINEER</t>
  </si>
  <si>
    <t>213-FM FIRE MARSHAL</t>
  </si>
  <si>
    <t>270-IFS INST. FORENSIC SCIENCES</t>
  </si>
  <si>
    <t>272-POCO POLLUTION CONTROL OFFICE</t>
  </si>
  <si>
    <t>275-PH PUBLIC HEALTH</t>
  </si>
  <si>
    <t>283-VETERANS SERVICES</t>
  </si>
  <si>
    <t>285-PL PUBLIC LIBRARY DEPARTMENT</t>
  </si>
  <si>
    <t>286-DRO DOMESTIC RELATIONS</t>
  </si>
  <si>
    <t>289-CSD COMMUNITY SERVICES DIVISION</t>
  </si>
  <si>
    <t>292-US UNIVERSAL SERVICES</t>
  </si>
  <si>
    <t>293-US REPAIR &amp; REPLACEMENT</t>
  </si>
  <si>
    <t>296-MHMRA HC MHMRA</t>
  </si>
  <si>
    <t>297-CE FPM REPAIRS &amp; REPLACEMENT</t>
  </si>
  <si>
    <t>298-CE FPM UTILITIES &amp; LEASES</t>
  </si>
  <si>
    <t>301-CNP1 CONSTABLE PRECINCT 1</t>
  </si>
  <si>
    <t>302-CNP2 CONSTABLE PRECINCT 2</t>
  </si>
  <si>
    <t>303-CNP3 CONSTABLE PRECINCT 3</t>
  </si>
  <si>
    <t>304-CNP4 CONSTABLE PRECINCT 4</t>
  </si>
  <si>
    <t>305-CNP5 CONSTABLE PRECINCT 5</t>
  </si>
  <si>
    <t>306-CNP6 CONSTABLE PRECINCT 6</t>
  </si>
  <si>
    <t>307-CNP7 CONSTABLE PRECINCT 7</t>
  </si>
  <si>
    <t>308-CNP8 CONSTABLE PRECINCT 8</t>
  </si>
  <si>
    <t>311-JP JUSTICE OF THE PEACE 1-1</t>
  </si>
  <si>
    <t>312-JP JUSTICE OF THE PEACE 1-2</t>
  </si>
  <si>
    <t>321-JP JUSTICE OF THE PEACE 2-1</t>
  </si>
  <si>
    <t>322-JP JUSTICE OF THE PEACE 2-2</t>
  </si>
  <si>
    <t>331-JP JUSTICE OF THE PEACE 3-1</t>
  </si>
  <si>
    <t>332-JP JUSTICE OF THE PEACE 3-2</t>
  </si>
  <si>
    <t>341-JP JUSTICE OF THE PEACE 4-1</t>
  </si>
  <si>
    <t>342-JP JUSTICE OF THE PEACE 4-2</t>
  </si>
  <si>
    <t>351-JP JUSTICE OF THE PEACE 5-1</t>
  </si>
  <si>
    <t>352-JP JUSTICE OF THE PEACE 5-2</t>
  </si>
  <si>
    <t>361-JP JUSTICE OF THE PEACE 6-1</t>
  </si>
  <si>
    <t>362-JP JUSTICE OF THE PEACE 6-2</t>
  </si>
  <si>
    <t>371-JP JUSTICE OF THE PEACE 7-1</t>
  </si>
  <si>
    <t>372-JP JUSTICE OF THE PEACE 7-2</t>
  </si>
  <si>
    <t>381-JP JUSTICE OF THE PEACE 8-1</t>
  </si>
  <si>
    <t>382-JP JUSTICE OF THE PEACE 8-2</t>
  </si>
  <si>
    <t>510-CAO COUNTY ATTORNEY'S OFFICE</t>
  </si>
  <si>
    <t>515-CCK HARRIS COUNTY CLERKS OFF</t>
  </si>
  <si>
    <t>516-ELECTION COSTS</t>
  </si>
  <si>
    <t>517-TRS TREASURER'S OFFICE</t>
  </si>
  <si>
    <t>520-ELECTIONS ADMINISTRATION</t>
  </si>
  <si>
    <t>530-TAX ASSESSOR</t>
  </si>
  <si>
    <t>540-SO SHERIFF</t>
  </si>
  <si>
    <t>541-SO DETENTION</t>
  </si>
  <si>
    <t>542-SO MEDICAL</t>
  </si>
  <si>
    <t>545-DA DISTRICT ATTORNEY'S OFFICE</t>
  </si>
  <si>
    <t>550-DCO DISTRICT CLERK OFFICE</t>
  </si>
  <si>
    <t>560-PDO PUBLIC DEFENDER'S OFFICE</t>
  </si>
  <si>
    <t>601-CSC CSCD</t>
  </si>
  <si>
    <t>605-PTL PRE-TRIAL SERVICES OFFICE</t>
  </si>
  <si>
    <t>610-AUD AUDITOR'S OFFICE</t>
  </si>
  <si>
    <t>615-PUR PURCHASING OFFICE</t>
  </si>
  <si>
    <t>700-DC DISTRICT COURTS</t>
  </si>
  <si>
    <t>701-DC DISTRICT COURT OPERATIONS</t>
  </si>
  <si>
    <t>821-AG TEXAS A&amp;M AGRILIFE EXT SERV</t>
  </si>
  <si>
    <t>840-JVP JUVENILE PROBATION OFFICE</t>
  </si>
  <si>
    <t>842-JUVNL TRIAD PROB</t>
  </si>
  <si>
    <t>845-SO SHERIFF'S CIVIL SERVICE</t>
  </si>
  <si>
    <t>880-PS HC RESOURCES FOR CHILDREN &amp; ADULTS</t>
  </si>
  <si>
    <t>885-CAC CHILDREN'S ASSESSMENT CTR</t>
  </si>
  <si>
    <t>930-COA1 1ST COURT OF APPEALS</t>
  </si>
  <si>
    <t>931-COA14 14TH COURT OF APPEALS</t>
  </si>
  <si>
    <t>940-OCCM COUNTY COURT MGMT.</t>
  </si>
  <si>
    <t>941-OCCM CC COURT APPOINTED ATTNY</t>
  </si>
  <si>
    <t>945-MANAGED ASSIGNED COUNSEL</t>
  </si>
  <si>
    <t>991-POC1 PROBATE COURT 1</t>
  </si>
  <si>
    <t>992-POC2 PROBATE COURT 2</t>
  </si>
  <si>
    <t>993-POC3 PROBATE COURT 3</t>
  </si>
  <si>
    <t>994-POC4 PROBATE COURT 4</t>
  </si>
  <si>
    <t>Total Excluding Working Capital</t>
  </si>
  <si>
    <t>202-GA GENERAL ADMINISTRATION - WORKING CAPITAL</t>
  </si>
  <si>
    <t>Total</t>
  </si>
  <si>
    <t>FY 2020-21 Adopted Budget</t>
  </si>
  <si>
    <t>Commissioners Court Allocation Details</t>
  </si>
  <si>
    <t>75% of Est. Beginning Balance*</t>
  </si>
  <si>
    <t>New Funding Allocation</t>
  </si>
  <si>
    <t>Est. Additional Transfer in April*</t>
  </si>
  <si>
    <t>County Judge</t>
  </si>
  <si>
    <t>- -</t>
  </si>
  <si>
    <t>Commissioner Precinct 1</t>
  </si>
  <si>
    <t>Commissioner Precinct 2</t>
  </si>
  <si>
    <t>Commissioner Precinct 3</t>
  </si>
  <si>
    <t>Commissioner Precinct 4</t>
  </si>
  <si>
    <t>Salary &amp; Group Health Adj.</t>
  </si>
  <si>
    <t>FY2021-22 Adopted Budget</t>
  </si>
  <si>
    <t>Total General Fund</t>
  </si>
  <si>
    <t>February 9, 2021</t>
  </si>
  <si>
    <t>* Note: PIC balances equal each department's non-labor encumbrance on 2/2/2021 except Public Health which is set at the total encumbrance plus available balance and the District Attorney which includes $1.365M approved on 1-26-2021.  The balance is held in Dept. 202 - General Admin.  BMD will re-allocate additional unspent PIC balances on 3/1 to departments based on identified needs for FY 2021-22.</t>
  </si>
  <si>
    <t>202-General Admin - Est. Interest</t>
  </si>
  <si>
    <t>202- Est. Avail. Balance Held Back**</t>
  </si>
  <si>
    <t>** Dept. 035 and Commissioner Precinct beginning balances are based on the encumbrance + 95% of the available balance on 2/2/2021.  The actual year-end balance above this amount will be transferred to the department and Precincts when year-end balances are known. The estimated 5% hold back amounts are: Dept 035 - $1,359,387; Pct. 1 - $2,606,162; Pct. 2 - $1,257,443; Pct. 3 - $306,083; and Pct. 4 - $2,183,471.</t>
  </si>
  <si>
    <t>510-County Attorneys Office</t>
  </si>
  <si>
    <t>615-Purchasing Office</t>
  </si>
  <si>
    <t>Fiscal Year 2021-22 Adopted Budget - General Fund</t>
  </si>
  <si>
    <t>Various Fund Level Appropriations</t>
  </si>
  <si>
    <t xml:space="preserve"> </t>
  </si>
  <si>
    <t>FY 2020-21</t>
  </si>
  <si>
    <t>FY 2021-22</t>
  </si>
  <si>
    <t xml:space="preserve">Original </t>
  </si>
  <si>
    <t>Adjusted Budget</t>
  </si>
  <si>
    <t>Appropriations</t>
  </si>
  <si>
    <t>IFAS</t>
  </si>
  <si>
    <t>PS</t>
  </si>
  <si>
    <t>HARRIS COUNTY (HC) DEBT SERVICE FUNDS</t>
  </si>
  <si>
    <t>Budget</t>
  </si>
  <si>
    <t>as of 12/31/20</t>
  </si>
  <si>
    <t>4103</t>
  </si>
  <si>
    <t>Unlimited Tax Road Refunding 2008A Debt Service</t>
  </si>
  <si>
    <t>47A0</t>
  </si>
  <si>
    <t>4104</t>
  </si>
  <si>
    <t>Road Refunding 2009A Debt Service</t>
  </si>
  <si>
    <t>47B0</t>
  </si>
  <si>
    <t>4105</t>
  </si>
  <si>
    <t>Road Refunding 2010A Debt Service</t>
  </si>
  <si>
    <t>47C0</t>
  </si>
  <si>
    <t>4106</t>
  </si>
  <si>
    <t>Road Refunding 2011A Debt Service</t>
  </si>
  <si>
    <t>47D0</t>
  </si>
  <si>
    <t>4107</t>
  </si>
  <si>
    <t>Road Refunding 2012A Debt Service</t>
  </si>
  <si>
    <t>47E0</t>
  </si>
  <si>
    <t>4108</t>
  </si>
  <si>
    <t>Road Refunding 2012B Debt Service</t>
  </si>
  <si>
    <t>47F0</t>
  </si>
  <si>
    <t>4109</t>
  </si>
  <si>
    <t>Road Refunding 2014A Debt Service</t>
  </si>
  <si>
    <t>47G0</t>
  </si>
  <si>
    <t>4110</t>
  </si>
  <si>
    <t>Road Refunding 2015A Debt Service</t>
  </si>
  <si>
    <t>47H0</t>
  </si>
  <si>
    <t>4111</t>
  </si>
  <si>
    <t>Road Refunding 2017 Debt Service</t>
  </si>
  <si>
    <t>47I0</t>
  </si>
  <si>
    <t>4112</t>
  </si>
  <si>
    <t>Road Refunding 2019 Debt Service</t>
  </si>
  <si>
    <t>17I0</t>
  </si>
  <si>
    <t>4370</t>
  </si>
  <si>
    <t>Road Refunding Bond Series 2019A</t>
  </si>
  <si>
    <t>HC/FC Agreement 2008A Refunding</t>
  </si>
  <si>
    <t>HC/FC Agreement 2008C Refunding</t>
  </si>
  <si>
    <t>10C0</t>
  </si>
  <si>
    <t>HC/FC Agreement 2014A</t>
  </si>
  <si>
    <t>10D0</t>
  </si>
  <si>
    <t>HC/FC Agreement 2014B</t>
  </si>
  <si>
    <t>10E0</t>
  </si>
  <si>
    <t>HC/FC Agreement 2015B Refunding</t>
  </si>
  <si>
    <t>10G0</t>
  </si>
  <si>
    <t>4606</t>
  </si>
  <si>
    <t>HC/FC Agreement 2017A</t>
  </si>
  <si>
    <t>10H0</t>
  </si>
  <si>
    <t>4608</t>
  </si>
  <si>
    <t>HC/FC Agreement 2019A D1</t>
  </si>
  <si>
    <t>4701</t>
  </si>
  <si>
    <t>Commercial Paper Series A-1 - Technology</t>
  </si>
  <si>
    <t>4702</t>
  </si>
  <si>
    <t>Commercial Paper Series B - Parks</t>
  </si>
  <si>
    <t>4703</t>
  </si>
  <si>
    <t>Commercial Paper Series C - Roads &amp; Bridge</t>
  </si>
  <si>
    <t>4704</t>
  </si>
  <si>
    <t>Commercial Paper Series D/2002 - PIB</t>
  </si>
  <si>
    <t>4705</t>
  </si>
  <si>
    <t>Flood Control Agreement Commercial Paper Program</t>
  </si>
  <si>
    <t>14B0</t>
  </si>
  <si>
    <t>4706</t>
  </si>
  <si>
    <t>Commercial Paper Series D2</t>
  </si>
  <si>
    <t>14C0</t>
  </si>
  <si>
    <t>4707</t>
  </si>
  <si>
    <t>Commercial Paper Series D3</t>
  </si>
  <si>
    <t>4708</t>
  </si>
  <si>
    <t>DS Commercial Paper J1 2020</t>
  </si>
  <si>
    <t>4805</t>
  </si>
  <si>
    <t>HC PIB Refunding Bond 2009A Debt Service</t>
  </si>
  <si>
    <t>19A0</t>
  </si>
  <si>
    <t>4806</t>
  </si>
  <si>
    <t>HC PIB 2009B Debt Service</t>
  </si>
  <si>
    <t>19C0</t>
  </si>
  <si>
    <t>4807</t>
  </si>
  <si>
    <t>HC PIB Bonds 2010A Debt Service</t>
  </si>
  <si>
    <t>19E0</t>
  </si>
  <si>
    <t>4808</t>
  </si>
  <si>
    <t>HC PIB Refunding 2010B</t>
  </si>
  <si>
    <t>19G0</t>
  </si>
  <si>
    <t>4809</t>
  </si>
  <si>
    <t>HC PIB Refunding Bond 2011A Debt Service</t>
  </si>
  <si>
    <t>19I0</t>
  </si>
  <si>
    <t>4810</t>
  </si>
  <si>
    <t>HC PIB Refunding Bond 2012A Debt Service</t>
  </si>
  <si>
    <t>19K0</t>
  </si>
  <si>
    <t>4811</t>
  </si>
  <si>
    <t>HC Tax PIB Ref 2012B Debt Service</t>
  </si>
  <si>
    <t>19M0</t>
  </si>
  <si>
    <t>4812</t>
  </si>
  <si>
    <t>HC Tax PIB Ref Series 2015A Debt Service</t>
  </si>
  <si>
    <t>19P0</t>
  </si>
  <si>
    <t>4813</t>
  </si>
  <si>
    <t>HC Tax PIB Ref Series 2015B Debt Service</t>
  </si>
  <si>
    <t>19R0</t>
  </si>
  <si>
    <t>4814</t>
  </si>
  <si>
    <t>PIB Refunding 2017A Debt Service</t>
  </si>
  <si>
    <t>19T0</t>
  </si>
  <si>
    <t>4815</t>
  </si>
  <si>
    <t>PIB Refunding Series 2019</t>
  </si>
  <si>
    <t>19U0</t>
  </si>
  <si>
    <t>4816</t>
  </si>
  <si>
    <t>4817</t>
  </si>
  <si>
    <t>HC PIB REF SER 2020A DS</t>
  </si>
  <si>
    <t>4850</t>
  </si>
  <si>
    <t>HC PIB REF SER 2020A COI</t>
  </si>
  <si>
    <t>18C0</t>
  </si>
  <si>
    <t>4902</t>
  </si>
  <si>
    <t>HC Tax &amp; Sub Lien Rev Ref 2012A Debt Service</t>
  </si>
  <si>
    <t>HARRIS COUNTY (HC) DEBT SERVICE FUNDS (con't)</t>
  </si>
  <si>
    <t>18E0</t>
  </si>
  <si>
    <t>4903</t>
  </si>
  <si>
    <t>HC Tax &amp; Sub Lien Hot B</t>
  </si>
  <si>
    <t>18F0</t>
  </si>
  <si>
    <t>4904</t>
  </si>
  <si>
    <t>HC Tax &amp; Sub Lien Hot Bond</t>
  </si>
  <si>
    <t>4921</t>
  </si>
  <si>
    <t>Revenue Refunding Bonds, Series 2002</t>
  </si>
  <si>
    <t>Harris County Debt Service &amp; Reserve Funds</t>
  </si>
  <si>
    <t>HC SPECIAL REVENUE FUNDS</t>
  </si>
  <si>
    <t>2101</t>
  </si>
  <si>
    <t>Hotel Occupancy Tax Revenue</t>
  </si>
  <si>
    <t>2106</t>
  </si>
  <si>
    <t>District Court Records Archive</t>
  </si>
  <si>
    <t>20A0</t>
  </si>
  <si>
    <t>2111</t>
  </si>
  <si>
    <t>Port Security Program</t>
  </si>
  <si>
    <t>20M0</t>
  </si>
  <si>
    <t>2116</t>
  </si>
  <si>
    <t>DSRIP (Delivery Sys Reform Incent Paymt) Prog.-PHS</t>
  </si>
  <si>
    <t>2121</t>
  </si>
  <si>
    <t>Deed Restriction Enforcement</t>
  </si>
  <si>
    <t>22A0</t>
  </si>
  <si>
    <t>2126</t>
  </si>
  <si>
    <t>Concession Fee</t>
  </si>
  <si>
    <t>22B0</t>
  </si>
  <si>
    <t>2131</t>
  </si>
  <si>
    <t>Care for Elders-CSD</t>
  </si>
  <si>
    <t>22C0</t>
  </si>
  <si>
    <t>2136</t>
  </si>
  <si>
    <t>Hay Center Youth Program</t>
  </si>
  <si>
    <t>22D0</t>
  </si>
  <si>
    <t>2141</t>
  </si>
  <si>
    <t>Prep For Adult Living (PAL)</t>
  </si>
  <si>
    <t>2146</t>
  </si>
  <si>
    <t>Child Support Enforcement</t>
  </si>
  <si>
    <t>2151</t>
  </si>
  <si>
    <t xml:space="preserve">Family Protection </t>
  </si>
  <si>
    <t>2156</t>
  </si>
  <si>
    <t>Utility Bill Assistance Program-CSD</t>
  </si>
  <si>
    <t>2161</t>
  </si>
  <si>
    <t>Probate Court Support</t>
  </si>
  <si>
    <t>2166</t>
  </si>
  <si>
    <t xml:space="preserve">Appellate Judicial System </t>
  </si>
  <si>
    <t>2171</t>
  </si>
  <si>
    <t>County Attorney Admin Toll Road Fund*</t>
  </si>
  <si>
    <t>2181</t>
  </si>
  <si>
    <t>Courthouse Security Justice Court</t>
  </si>
  <si>
    <t>2186</t>
  </si>
  <si>
    <t>County Clerk Records Management</t>
  </si>
  <si>
    <t>23D0</t>
  </si>
  <si>
    <t>2187</t>
  </si>
  <si>
    <t>District Clerk Records Management</t>
  </si>
  <si>
    <t>23F0</t>
  </si>
  <si>
    <t>2188</t>
  </si>
  <si>
    <t>General Admin Records Management</t>
  </si>
  <si>
    <t>23G0</t>
  </si>
  <si>
    <t>2189</t>
  </si>
  <si>
    <t>County Clerk Court Technology</t>
  </si>
  <si>
    <t>23H0</t>
  </si>
  <si>
    <t>2190</t>
  </si>
  <si>
    <t>County Clerk Records Archive</t>
  </si>
  <si>
    <t>23I0</t>
  </si>
  <si>
    <t>2191</t>
  </si>
  <si>
    <t>CTS Records Management</t>
  </si>
  <si>
    <t>23K0</t>
  </si>
  <si>
    <t>2192</t>
  </si>
  <si>
    <t>District Clerk Court Technology</t>
  </si>
  <si>
    <t>23L0</t>
  </si>
  <si>
    <t>2193</t>
  </si>
  <si>
    <t>County-Wide Records Mgt-Criminal Courts</t>
  </si>
  <si>
    <t>2201</t>
  </si>
  <si>
    <t>Donation Fund</t>
  </si>
  <si>
    <t>23A0</t>
  </si>
  <si>
    <t>2202</t>
  </si>
  <si>
    <t>Juror Donation Programs</t>
  </si>
  <si>
    <t>2203</t>
  </si>
  <si>
    <t xml:space="preserve">Library Donation </t>
  </si>
  <si>
    <t>2216</t>
  </si>
  <si>
    <t xml:space="preserve">Justice Court Technology </t>
  </si>
  <si>
    <t>2221</t>
  </si>
  <si>
    <t xml:space="preserve">Child Abuse Prevention </t>
  </si>
  <si>
    <t>23B0</t>
  </si>
  <si>
    <t>2226</t>
  </si>
  <si>
    <t>Bail Bond Board</t>
  </si>
  <si>
    <t>23C0</t>
  </si>
  <si>
    <t>2231</t>
  </si>
  <si>
    <t>DA First Chance Inter Program</t>
  </si>
  <si>
    <t>2236</t>
  </si>
  <si>
    <t>Juvenile Case Manager Fee</t>
  </si>
  <si>
    <t>2241</t>
  </si>
  <si>
    <t>Tax Office - Chapter 19*</t>
  </si>
  <si>
    <t>2246</t>
  </si>
  <si>
    <t>Star Drug Court Program</t>
  </si>
  <si>
    <t>2251</t>
  </si>
  <si>
    <t>County and District Technology</t>
  </si>
  <si>
    <t>HC SPECIAL REVENUE FUNDS (con't)</t>
  </si>
  <si>
    <t>2256</t>
  </si>
  <si>
    <t>Stormwater Management</t>
  </si>
  <si>
    <t>2261</t>
  </si>
  <si>
    <t>DA Divert Program</t>
  </si>
  <si>
    <t>2266</t>
  </si>
  <si>
    <t>Gulf of Mexico Energy Sec Act</t>
  </si>
  <si>
    <t>24A0</t>
  </si>
  <si>
    <t>2271</t>
  </si>
  <si>
    <t>Veterinary Public Health</t>
  </si>
  <si>
    <t>2276</t>
  </si>
  <si>
    <t>Pollution Control DPT Mitigation</t>
  </si>
  <si>
    <t>2277</t>
  </si>
  <si>
    <t>PCS TCEQ SEP Funds</t>
  </si>
  <si>
    <t>2278</t>
  </si>
  <si>
    <t>San Jacinto Wetlands Project</t>
  </si>
  <si>
    <t>25A0</t>
  </si>
  <si>
    <t>2279</t>
  </si>
  <si>
    <t>Household Hazardous Waste Center</t>
  </si>
  <si>
    <t>25B0</t>
  </si>
  <si>
    <t>2280</t>
  </si>
  <si>
    <t>Supplemental Environmental Program</t>
  </si>
  <si>
    <t>25C0</t>
  </si>
  <si>
    <t>2291</t>
  </si>
  <si>
    <t>Energy Conservation Fund</t>
  </si>
  <si>
    <t>25E0</t>
  </si>
  <si>
    <t>2296</t>
  </si>
  <si>
    <t>Environmental Enforcement</t>
  </si>
  <si>
    <t>2301</t>
  </si>
  <si>
    <t>Community Development Financial Sureties</t>
  </si>
  <si>
    <t>2306</t>
  </si>
  <si>
    <t xml:space="preserve">Election Services </t>
  </si>
  <si>
    <t>2311</t>
  </si>
  <si>
    <t>Criminal Courts Audio-Visual Equipment</t>
  </si>
  <si>
    <t>2316</t>
  </si>
  <si>
    <t>Medicaid Admin Claim Reimburse</t>
  </si>
  <si>
    <t>2321</t>
  </si>
  <si>
    <t>Dispute Resolution</t>
  </si>
  <si>
    <t>2326</t>
  </si>
  <si>
    <t>Fire Code Fee</t>
  </si>
  <si>
    <t>2331</t>
  </si>
  <si>
    <t>LEOSE Law Enforcement</t>
  </si>
  <si>
    <t>2336</t>
  </si>
  <si>
    <t>Juvenile Probation Fee</t>
  </si>
  <si>
    <t>2341</t>
  </si>
  <si>
    <t>Food Permit Fees</t>
  </si>
  <si>
    <t>27A0</t>
  </si>
  <si>
    <t>2346</t>
  </si>
  <si>
    <t>Court Reporter Service</t>
  </si>
  <si>
    <t>27B0</t>
  </si>
  <si>
    <t>2351</t>
  </si>
  <si>
    <t>Juvenile Delinquency Prevention Fee</t>
  </si>
  <si>
    <t>27C0</t>
  </si>
  <si>
    <t>2356</t>
  </si>
  <si>
    <t>Supplemental Guardianship</t>
  </si>
  <si>
    <t>27D0</t>
  </si>
  <si>
    <t>2361</t>
  </si>
  <si>
    <t>Courthouse Security Fee</t>
  </si>
  <si>
    <t>27F0</t>
  </si>
  <si>
    <t>2376</t>
  </si>
  <si>
    <t>FPM Property Maintnenance</t>
  </si>
  <si>
    <t>27G0</t>
  </si>
  <si>
    <t>2381</t>
  </si>
  <si>
    <t>IFS Training</t>
  </si>
  <si>
    <t>2386</t>
  </si>
  <si>
    <t>County Law Library</t>
  </si>
  <si>
    <t>28A0</t>
  </si>
  <si>
    <t>2391</t>
  </si>
  <si>
    <t>Environmental Settlements</t>
  </si>
  <si>
    <t>2401</t>
  </si>
  <si>
    <t>TIRZ Affordable - Non Interest</t>
  </si>
  <si>
    <t>2402</t>
  </si>
  <si>
    <t>TIRZ Affordable Housing - Interest Bearing</t>
  </si>
  <si>
    <t>2403</t>
  </si>
  <si>
    <t>CSD (Community Svcs Dept) Non-Grant Restricted Fd</t>
  </si>
  <si>
    <t>2404</t>
  </si>
  <si>
    <t xml:space="preserve">CSD Transit Restricted Fund </t>
  </si>
  <si>
    <t>27P0</t>
  </si>
  <si>
    <t>2411</t>
  </si>
  <si>
    <t>Pool Permit Fees</t>
  </si>
  <si>
    <t>2420</t>
  </si>
  <si>
    <t>County Jury Fund SB346</t>
  </si>
  <si>
    <t>2421</t>
  </si>
  <si>
    <t>Time Payment Fund SB346</t>
  </si>
  <si>
    <t>29A0</t>
  </si>
  <si>
    <t>2701</t>
  </si>
  <si>
    <t>CAD/RMS Project</t>
  </si>
  <si>
    <t>2702</t>
  </si>
  <si>
    <t>Hester House Operating Costs</t>
  </si>
  <si>
    <t>2703</t>
  </si>
  <si>
    <t>Hester House Construction</t>
  </si>
  <si>
    <t>23Z0</t>
  </si>
  <si>
    <t>2704</t>
  </si>
  <si>
    <t>El Franco Lee</t>
  </si>
  <si>
    <t>Harris County Special Revenue Funds</t>
  </si>
  <si>
    <t xml:space="preserve">*Presented for information purposes only. </t>
  </si>
  <si>
    <t xml:space="preserve">HC PROPRIETARY FUNDS - Internal Service Funds </t>
  </si>
  <si>
    <t>5101</t>
  </si>
  <si>
    <t>Central Service - Vehicle Maintenance</t>
  </si>
  <si>
    <t>5102</t>
  </si>
  <si>
    <t>Public Safety Technology Services</t>
  </si>
  <si>
    <t>5103</t>
  </si>
  <si>
    <t>Inmate Industries</t>
  </si>
  <si>
    <t>55H0</t>
  </si>
  <si>
    <t>5104</t>
  </si>
  <si>
    <t>Health Insurance Trust Management</t>
  </si>
  <si>
    <t>5121</t>
  </si>
  <si>
    <t>Workers' Compensation</t>
  </si>
  <si>
    <t>5122</t>
  </si>
  <si>
    <t>Risk Management</t>
  </si>
  <si>
    <t>55U0</t>
  </si>
  <si>
    <t>5123</t>
  </si>
  <si>
    <t>Unemployment Insurance</t>
  </si>
  <si>
    <t>Harris County Internal Service Funds</t>
  </si>
  <si>
    <t>HC PROPRIETARY FUNDS - Enterprise Funds</t>
  </si>
  <si>
    <t>5201</t>
  </si>
  <si>
    <t>Parking Facilities</t>
  </si>
  <si>
    <t>Harris County Enterprise Funds</t>
  </si>
  <si>
    <t>HC PROPRIETARY FUNDS-Toll Road Authority Operations</t>
  </si>
  <si>
    <t>Transfers-Out - Revenues</t>
  </si>
  <si>
    <t>5301</t>
  </si>
  <si>
    <t xml:space="preserve">TRA Revenue Collections </t>
  </si>
  <si>
    <t>TRA</t>
  </si>
  <si>
    <t>Transfers-out Revenues</t>
  </si>
  <si>
    <t>Expenditures</t>
  </si>
  <si>
    <t>5302</t>
  </si>
  <si>
    <t>TRA Operation and Maintenance</t>
  </si>
  <si>
    <t>5310</t>
  </si>
  <si>
    <t>TRA Tunnel/Ferry Operations &amp; Maintenance</t>
  </si>
  <si>
    <t>Operations and Maintenance**</t>
  </si>
  <si>
    <t>5321</t>
  </si>
  <si>
    <t xml:space="preserve">TRA Renewal/Replacement </t>
  </si>
  <si>
    <t>5501</t>
  </si>
  <si>
    <t>Toll Road Construction</t>
  </si>
  <si>
    <t>5520</t>
  </si>
  <si>
    <t>TRA Ser 02 Tax/Rev Construction</t>
  </si>
  <si>
    <t>5523</t>
  </si>
  <si>
    <t>TRA 2008B Construction</t>
  </si>
  <si>
    <t>5524</t>
  </si>
  <si>
    <t>TRA 2009A Construction</t>
  </si>
  <si>
    <t>50C0</t>
  </si>
  <si>
    <t>5525</t>
  </si>
  <si>
    <t>TRA 2009C Construction</t>
  </si>
  <si>
    <t>54B0</t>
  </si>
  <si>
    <t>5529</t>
  </si>
  <si>
    <t>TRA CP 2017 Ser E1 Construction</t>
  </si>
  <si>
    <t>54D0</t>
  </si>
  <si>
    <t>5539</t>
  </si>
  <si>
    <t>TRA CP 2017 Ser E2 Construction</t>
  </si>
  <si>
    <t>52D0</t>
  </si>
  <si>
    <t>5540</t>
  </si>
  <si>
    <t>TRA 2018A Construction</t>
  </si>
  <si>
    <t xml:space="preserve">  TRA Commercial Paper Ser E Construction</t>
  </si>
  <si>
    <t>Construction/Renewal/Replacement</t>
  </si>
  <si>
    <t>**The Final Estimated Available Resources for TRA Operations and Maintenance exceeds TRA's budget request of $261,500,000.</t>
  </si>
  <si>
    <t>The difference will be budgeted in the General Administration Department (202).</t>
  </si>
  <si>
    <t>HC TOLL ROAD AUTHORITY DEBT SERVICE</t>
  </si>
  <si>
    <t>52F0</t>
  </si>
  <si>
    <t>5344</t>
  </si>
  <si>
    <t>HCTRA 2019A SR Lien Rev COI</t>
  </si>
  <si>
    <t>54A0</t>
  </si>
  <si>
    <t>5729</t>
  </si>
  <si>
    <t>TRA C/P 2017 Series E1 Debt Service</t>
  </si>
  <si>
    <t>5731</t>
  </si>
  <si>
    <t>TRA Rev Ref Ser 2004A Debt Service Reserve</t>
  </si>
  <si>
    <t>5732</t>
  </si>
  <si>
    <t>TRA Ser 2005A Debt Service Reserve</t>
  </si>
  <si>
    <t>5733</t>
  </si>
  <si>
    <t>TRA - 2006A Debt Service Reserve</t>
  </si>
  <si>
    <t>5734</t>
  </si>
  <si>
    <t>TRA - 2008B Revenue Reserve</t>
  </si>
  <si>
    <t>5735</t>
  </si>
  <si>
    <t>HCTRA 2009A Revenue Reserve</t>
  </si>
  <si>
    <t>50B0</t>
  </si>
  <si>
    <t>5736</t>
  </si>
  <si>
    <t>TRA 2009C Sr Lien Revenue Reserve</t>
  </si>
  <si>
    <t>52C0</t>
  </si>
  <si>
    <t>5737</t>
  </si>
  <si>
    <t>TRA - 2018A Sr Lien Debt Service Reserve</t>
  </si>
  <si>
    <t>54C0</t>
  </si>
  <si>
    <t>5739</t>
  </si>
  <si>
    <t>TRA C/P 2017 Series E2 Debt Service</t>
  </si>
  <si>
    <t>5802</t>
  </si>
  <si>
    <t>TRA - 2007B Revenue Debt Service</t>
  </si>
  <si>
    <t>5804</t>
  </si>
  <si>
    <t>HCTRA 2009A Sr Lien Revenue</t>
  </si>
  <si>
    <t>50A0</t>
  </si>
  <si>
    <t>5805</t>
  </si>
  <si>
    <t>TRA 2009C Sr Lien Revenue Debt Service</t>
  </si>
  <si>
    <t>50J0</t>
  </si>
  <si>
    <t>5806</t>
  </si>
  <si>
    <t>TRA Refunding 2010D Sr Lien Debt Service</t>
  </si>
  <si>
    <t>50Q0</t>
  </si>
  <si>
    <t>5808</t>
  </si>
  <si>
    <t>TRA 2012B Sr Lien Revenue Debt Service</t>
  </si>
  <si>
    <t>50S0</t>
  </si>
  <si>
    <t>5809</t>
  </si>
  <si>
    <t>TRA 2012C Sr Lien Rev Debt Service</t>
  </si>
  <si>
    <t>50W0</t>
  </si>
  <si>
    <t>5811</t>
  </si>
  <si>
    <t xml:space="preserve">TRA 2015B Sr Lien Rev Debt Service </t>
  </si>
  <si>
    <t>50Y0</t>
  </si>
  <si>
    <t>5812</t>
  </si>
  <si>
    <t>TRA 2016A Sr Lien Revenue B</t>
  </si>
  <si>
    <t>52A0</t>
  </si>
  <si>
    <t>5813</t>
  </si>
  <si>
    <t>TRA - 2018A Sr Lien Rev Debt Service</t>
  </si>
  <si>
    <t>52E0</t>
  </si>
  <si>
    <t>5816</t>
  </si>
  <si>
    <t>HCTRA 2019A SR Lien Rev DS</t>
  </si>
  <si>
    <t>5820</t>
  </si>
  <si>
    <t>Toll Road Revenue Series 2021</t>
  </si>
  <si>
    <t>5851</t>
  </si>
  <si>
    <t>TRA 1997 Tax Ref Debt Service</t>
  </si>
  <si>
    <t>5852</t>
  </si>
  <si>
    <t>HCTRA - 2007C Tax Road Debt Service</t>
  </si>
  <si>
    <t>TRA 1997 Revenue Debt Service</t>
  </si>
  <si>
    <t>ARE</t>
  </si>
  <si>
    <t xml:space="preserve">Harris County Toll Road Authority - Debt Service Funds  </t>
  </si>
  <si>
    <t>HC CAPITAL PROJECT FUNDS - BUDGETED</t>
  </si>
  <si>
    <t>3002</t>
  </si>
  <si>
    <t>Metro Designated Projects</t>
  </si>
  <si>
    <t>3021</t>
  </si>
  <si>
    <t>Road Capital Projects</t>
  </si>
  <si>
    <t>3201</t>
  </si>
  <si>
    <t>Building/Park/Library Capital Project</t>
  </si>
  <si>
    <t>Harris County Capital Project Funds - Budgeted</t>
  </si>
  <si>
    <t>HC CAPITAL PROJECT FUNDS - ROLLOVER</t>
  </si>
  <si>
    <t>3001</t>
  </si>
  <si>
    <t>Metro Street Improvement Project</t>
  </si>
  <si>
    <t>3102</t>
  </si>
  <si>
    <t>Road Refunding 2004 B Construction</t>
  </si>
  <si>
    <t>3103</t>
  </si>
  <si>
    <t>Roads 2006B Construction</t>
  </si>
  <si>
    <t>3109</t>
  </si>
  <si>
    <t>Comm Paper Ser C - Road &amp; Bridge</t>
  </si>
  <si>
    <t>3223</t>
  </si>
  <si>
    <t>GO &amp; Revenue CO Series 2002-Construction</t>
  </si>
  <si>
    <t>3229</t>
  </si>
  <si>
    <t>Comm Paper Ser A-1, Technology</t>
  </si>
  <si>
    <t>3239</t>
  </si>
  <si>
    <t>Comm Paper Ser B - Parks/Libraries</t>
  </si>
  <si>
    <t>3249</t>
  </si>
  <si>
    <t>Comm Paper PIB Ser D/2002</t>
  </si>
  <si>
    <t>39B0</t>
  </si>
  <si>
    <t>3259</t>
  </si>
  <si>
    <t>Comm Paper Series D2</t>
  </si>
  <si>
    <t>39C0</t>
  </si>
  <si>
    <t>3269</t>
  </si>
  <si>
    <t>Comm Paper Series D3</t>
  </si>
  <si>
    <t>3279</t>
  </si>
  <si>
    <t>Comm Paper Series J1</t>
  </si>
  <si>
    <t>Harris County Capital Project Funds - Rollover</t>
  </si>
  <si>
    <t>HC OTHER FUNDS</t>
  </si>
  <si>
    <t>5211</t>
  </si>
  <si>
    <t>Commissary-Sheriff (Memo Only)</t>
  </si>
  <si>
    <t>5212</t>
  </si>
  <si>
    <t>Payroll Commissary-Sheriff (Memo Only)</t>
  </si>
  <si>
    <t>Harris County Other Funds</t>
  </si>
  <si>
    <t xml:space="preserve">HC GRANT FUNDS - ROLLOVER </t>
  </si>
  <si>
    <t>2601</t>
  </si>
  <si>
    <t>Federal Grants</t>
  </si>
  <si>
    <t>2602</t>
  </si>
  <si>
    <t>State Grants</t>
  </si>
  <si>
    <t>2603</t>
  </si>
  <si>
    <t>Local Grants</t>
  </si>
  <si>
    <t>2604</t>
  </si>
  <si>
    <t>Other Grant Funds</t>
  </si>
  <si>
    <t>2650</t>
  </si>
  <si>
    <t>CARES Act Fund</t>
  </si>
  <si>
    <t>2688</t>
  </si>
  <si>
    <t>Grant Program Income</t>
  </si>
  <si>
    <t>2699</t>
  </si>
  <si>
    <t>Grant Match</t>
  </si>
  <si>
    <t>Harris County Grant Funds - Rollover</t>
  </si>
  <si>
    <t>HC FLOOD CONTROL DISTRICT OPERATIONS</t>
  </si>
  <si>
    <t>2890</t>
  </si>
  <si>
    <t>FCD - General/Operations/Maintenance/Construction</t>
  </si>
  <si>
    <t>3501</t>
  </si>
  <si>
    <t>Regional Flood Control Projects</t>
  </si>
  <si>
    <t>3502</t>
  </si>
  <si>
    <t>Flood Control Capital Projects (Budgeted)</t>
  </si>
  <si>
    <t>3601</t>
  </si>
  <si>
    <t>FCD - Bonds 2004A - Construction</t>
  </si>
  <si>
    <t>3602</t>
  </si>
  <si>
    <t>FC Improvement Bonds 2007 Projects</t>
  </si>
  <si>
    <t>3609</t>
  </si>
  <si>
    <t>Commercial Paper - Series F, Capital Projects</t>
  </si>
  <si>
    <t>3619</t>
  </si>
  <si>
    <t>Commercial Paper 2017 Series H, Capital Projects</t>
  </si>
  <si>
    <t>Flood Control District Operations</t>
  </si>
  <si>
    <t>HC FLOOD CONTROL DEBT SERVICE FUNDS</t>
  </si>
  <si>
    <t>21H0</t>
  </si>
  <si>
    <t>2810</t>
  </si>
  <si>
    <t>FC Contract Tax Ref 2019A, COI</t>
  </si>
  <si>
    <t>4302</t>
  </si>
  <si>
    <t>FC COI CONT TAX REF 2020A</t>
  </si>
  <si>
    <t>41B0</t>
  </si>
  <si>
    <t>4402</t>
  </si>
  <si>
    <t>Ref Impr Ref Bd 2014 Debt Service</t>
  </si>
  <si>
    <t>41E0</t>
  </si>
  <si>
    <t>4403</t>
  </si>
  <si>
    <t>FC Impr Ref Bd 2015A Debvt Service</t>
  </si>
  <si>
    <t>4404</t>
  </si>
  <si>
    <t>FC IMPR REF SER 2020A DS</t>
  </si>
  <si>
    <t>49H0</t>
  </si>
  <si>
    <t>4450</t>
  </si>
  <si>
    <t>C/P 2017 Series H Debt Service</t>
  </si>
  <si>
    <t>4501</t>
  </si>
  <si>
    <t>FC Contract Tax Refunding 2008A Debt Service</t>
  </si>
  <si>
    <t>4502</t>
  </si>
  <si>
    <t>FC Contract Tax Refunding 2008C Debt Service</t>
  </si>
  <si>
    <t>41C0</t>
  </si>
  <si>
    <t>4503</t>
  </si>
  <si>
    <t>FC Contract Tax Bond 2014A Debt Service</t>
  </si>
  <si>
    <t>41D0</t>
  </si>
  <si>
    <t>4504</t>
  </si>
  <si>
    <t>FC Tax Bond 2014B Debt Service</t>
  </si>
  <si>
    <t>41F0</t>
  </si>
  <si>
    <t>4505</t>
  </si>
  <si>
    <t>FC Contract Tax Bond 2015B Debt Service</t>
  </si>
  <si>
    <t>41G0</t>
  </si>
  <si>
    <t>4506</t>
  </si>
  <si>
    <t>FC Conract Tax Refunding 2017A Debt Service</t>
  </si>
  <si>
    <t>41H0</t>
  </si>
  <si>
    <t>4508</t>
  </si>
  <si>
    <t>FC Contract Tax Refunding 2019A Debt Service</t>
  </si>
  <si>
    <t>Flood Control Debt Service &amp; Reserve Funds</t>
  </si>
  <si>
    <t xml:space="preserve">HC FLOOD CONTROL GRANT FUNDS - ROLLOVER </t>
  </si>
  <si>
    <t>Flood Control Grant Funds - Rollover</t>
  </si>
  <si>
    <t>Adopted</t>
  </si>
  <si>
    <t xml:space="preserve">Adjusted </t>
  </si>
  <si>
    <t>HARRIS COUNTY SEIZED ASSET FUNDS - MEMO ONLY*</t>
  </si>
  <si>
    <t>22G0-2053 CONSTABLE PCT. 2 CHAPTER 18 STATE FORFEITURE</t>
  </si>
  <si>
    <t>Constable Pct. 2</t>
  </si>
  <si>
    <t>Services &amp; Other</t>
  </si>
  <si>
    <t>TOTAL FUND 22G0/2053</t>
  </si>
  <si>
    <t>22J0-2014 CONSTABLE PCT. 2 FED FORFEITURE ASSETS-USJ</t>
  </si>
  <si>
    <t>TOTAL FUND 22J0/2014</t>
  </si>
  <si>
    <t>22S0-2071 CONSTABLE PCT. 2 STATE FORFEITURE ASSETS</t>
  </si>
  <si>
    <t>Materials &amp; Supplies</t>
  </si>
  <si>
    <t>TOTAL FUND 22S0/2071</t>
  </si>
  <si>
    <t>22T0-2035 CONSTABLE PCT. 2 FED FORFEITURE ASSETS-UST</t>
  </si>
  <si>
    <t>TOTAL FUND 22T0/2035</t>
  </si>
  <si>
    <t>2320-2054 DA SPECIAL INVESTIGATION FUND</t>
  </si>
  <si>
    <t>District Attorney</t>
  </si>
  <si>
    <t>Building &amp; Equipment</t>
  </si>
  <si>
    <t>Services &amp; Utilities</t>
  </si>
  <si>
    <t>Transportation &amp; Travel</t>
  </si>
  <si>
    <t>Other Financial Transactions &amp; Transfers Out</t>
  </si>
  <si>
    <t>TOTAL FUND 2320/2054</t>
  </si>
  <si>
    <t>2330-2176 DA HOT CHECK DEPOSITORY FUND</t>
  </si>
  <si>
    <t xml:space="preserve">  </t>
  </si>
  <si>
    <t>Other Financial Transactions</t>
  </si>
  <si>
    <t>General Administration</t>
  </si>
  <si>
    <t>TOTAL FUND 2330/2176</t>
  </si>
  <si>
    <t>23J0-2015 CONSTABLE PCT. 3 FED FORFEITURE ASSETS</t>
  </si>
  <si>
    <t>Constable Pct. 3</t>
  </si>
  <si>
    <t>TOTAL FUND 23J0/2015</t>
  </si>
  <si>
    <t>23S0-2072 CONSTABLE PCT. 3 STATE FORFEITURE ASSETS</t>
  </si>
  <si>
    <t>TOTAL FUND 23S0/2072</t>
  </si>
  <si>
    <t>24J0-2016 CONSTABLE PCT. 4 FED FORFEITURE ASSETS-USJ</t>
  </si>
  <si>
    <t>Constable Pct. 4</t>
  </si>
  <si>
    <t>TOTAL FUND 24J0/2016</t>
  </si>
  <si>
    <t>24S0-2073 CONSTABLE Pct. 4 STATE FORFEITURE ASSETS</t>
  </si>
  <si>
    <t>TOTAL FUND 24S0/2073</t>
  </si>
  <si>
    <t>24T0-2036 CONSTABLE PCT. 4 FED FORFEITURE ASSETS-UST</t>
  </si>
  <si>
    <t>TOTAL FUND 24T0/2036</t>
  </si>
  <si>
    <t>2560-2033 DISTRICT ATTORNEY SEIZED ASSETS -TREASURER</t>
  </si>
  <si>
    <t>TOTAL FUND 2560/2033</t>
  </si>
  <si>
    <t>2570-2011 DISTRICT ATTORNEY SEIZED ASSETS - JUSTICE</t>
  </si>
  <si>
    <t>TOTAL FUND 2570/2011</t>
  </si>
  <si>
    <t>2580-2031 CONSTABLE SEIZED ASSSETS - TREASURY</t>
  </si>
  <si>
    <t>Services &amp; Utilitites</t>
  </si>
  <si>
    <t>Constable Pct. 1</t>
  </si>
  <si>
    <t>TOTAL FUND 2580/2031</t>
  </si>
  <si>
    <t>2590-2012 CONSTABLE SEIZED ASSETS - JUSTICE</t>
  </si>
  <si>
    <t>TOTAL FUND 2590/2012</t>
  </si>
  <si>
    <t>25J0-2017 CONSTABLE PCT. 5 FED FORFEITURE ASSETS-USJ</t>
  </si>
  <si>
    <t>Constable Pct. 5</t>
  </si>
  <si>
    <t>TOTAL FUND 25J0/2017</t>
  </si>
  <si>
    <t>25S0-2074 CONSTABLE PCT. 5 STATE FORFEITURE ASSETS</t>
  </si>
  <si>
    <t>TOTAL FUND 25S0/2074</t>
  </si>
  <si>
    <t>25T0-2037 CONSTABLE PCT. 5 FED FORFEITURE ASSETS-UST</t>
  </si>
  <si>
    <t>TOTAL FUND 25T0/2037</t>
  </si>
  <si>
    <t>26F0-2090 SHERIFF STATE FORFEITURE ASSETS - CH47</t>
  </si>
  <si>
    <t>Sheriff's Department</t>
  </si>
  <si>
    <t>TOTAL FUND 26F0/2090</t>
  </si>
  <si>
    <t>26S0-2078 CONSTABLE PCT. 6 STATE FORFEITURE ASSETS</t>
  </si>
  <si>
    <t>Constable Pct. 6</t>
  </si>
  <si>
    <t>TOTAL FUND 26S0/2078</t>
  </si>
  <si>
    <t>27S0-2079 CONSTABLE PCT. 7 STATE FORFEITURE ASSETS</t>
  </si>
  <si>
    <t>Constable Pct. 7</t>
  </si>
  <si>
    <t>TOTAL FUND 27S0/2079</t>
  </si>
  <si>
    <t>28S0-2080 CONSTABLE PCT. 8 STATE FORFEITURE ASSETS</t>
  </si>
  <si>
    <t>Constable Pct. 8</t>
  </si>
  <si>
    <t>TOTAL FUND 28S0/2080</t>
  </si>
  <si>
    <t>2600-2032 SHERIFFS SEIZED ASSETS - TREASURY</t>
  </si>
  <si>
    <t>TOTAL FUND 2600/2032</t>
  </si>
  <si>
    <t>2610-2013 SHERIFFS SEIZED ASSETS - JUSTICE</t>
  </si>
  <si>
    <t>TOTAL FUND 2610/2013</t>
  </si>
  <si>
    <t>2620-2075 SHERIFFS SEIZED ASSETS - STATE</t>
  </si>
  <si>
    <t>Labor &amp; Benefits</t>
  </si>
  <si>
    <t>TOTAL FUND 2620/2075</t>
  </si>
  <si>
    <t>2630-2076 DISTRICT ATTORNEY SEIZED ASSETS - STATE</t>
  </si>
  <si>
    <t>TOTAL FUND 2630/2076</t>
  </si>
  <si>
    <t>2640-2077 CONSTABLE SEIZED ASSETS - STATE</t>
  </si>
  <si>
    <t>TOTAL FUND 2640/2077</t>
  </si>
  <si>
    <t>2650-2091 SEIZED ASSETS - COMMISSIONERS COURT</t>
  </si>
  <si>
    <t>Budget Management</t>
  </si>
  <si>
    <t>Total 545</t>
  </si>
  <si>
    <t>District Courts</t>
  </si>
  <si>
    <t>Total 700</t>
  </si>
  <si>
    <t>TOTAL 700</t>
  </si>
  <si>
    <t>TOTAL FUND 2650/2091</t>
  </si>
  <si>
    <t>2660-2092 SEIZED ASSETS - FIRE MARSHAL</t>
  </si>
  <si>
    <t>Fire Marshal</t>
  </si>
  <si>
    <t>TOTAL FUND 2660/2092</t>
  </si>
  <si>
    <t>2680-2034 CA FORFEITED ASSETS US TREASURY SP PROSEC</t>
  </si>
  <si>
    <t>County Attorney</t>
  </si>
  <si>
    <t>TOTAL FUND 2680/2034</t>
  </si>
  <si>
    <t>26A0-2051 CH 18 STATE FORFEITED ASSETS - SHERIFF</t>
  </si>
  <si>
    <t>Sheriff</t>
  </si>
  <si>
    <t>TOTAL FUND 26A0/2051</t>
  </si>
  <si>
    <t>26B0-2052 CH 18 STATE FORFEITED ASSETS - CONSTABLE 4</t>
  </si>
  <si>
    <t>General Administration**</t>
  </si>
  <si>
    <t>Constable Precinct 1**</t>
  </si>
  <si>
    <t>Constable Precinct 3**</t>
  </si>
  <si>
    <t>Constable Precinct 4</t>
  </si>
  <si>
    <t>Constable Precinct 5**</t>
  </si>
  <si>
    <t>TOTAL FUND 26B0/2052</t>
  </si>
  <si>
    <t>26B0-2056 CH 18 STATE FORFEITED ASSETS - CONSTABLE 1</t>
  </si>
  <si>
    <t>Constable Precinct 1</t>
  </si>
  <si>
    <t>TOTAL FUND     /2056</t>
  </si>
  <si>
    <t>26B0-2057 CH 18 STATE FORFEITED ASSETS - CONSTABLE 3</t>
  </si>
  <si>
    <t>Constable Precinct 3</t>
  </si>
  <si>
    <t>26B0-2058 CH 18 STATE FORFEITED ASSETS - CONSTABLE 5</t>
  </si>
  <si>
    <t>Constable Precinct 5</t>
  </si>
  <si>
    <t>26B0-2059 CH 18 STATE FORFEITED ASSETS - CONSTABLE 6</t>
  </si>
  <si>
    <t>Constable Precinct 6</t>
  </si>
  <si>
    <t>TOTAL FUND     /2059</t>
  </si>
  <si>
    <t>26C0-2055 CH 18 FORFEITED ASSETS FIRE MARSHAL</t>
  </si>
  <si>
    <t>TOTAL FUND 26C0/2055</t>
  </si>
  <si>
    <t>26D0-2081 CA FORFEITED ASSETS STATE SP UNIT</t>
  </si>
  <si>
    <t>TOTAL FUND 26D0/2081</t>
  </si>
  <si>
    <t>TOTAL ALL SEIZED ASSETS FUNDS</t>
  </si>
  <si>
    <t xml:space="preserve">* This is presented for information purposes only. </t>
  </si>
  <si>
    <t>The first fund number shown is the IFAS fund number and the second is the PeopleSoft fund number.</t>
  </si>
  <si>
    <t>**amounts were seperated into indivdual funds in FY2021</t>
  </si>
  <si>
    <t>Fiscal Year 2021-22 Adopted Budget - Other General Fund Group Funds</t>
  </si>
  <si>
    <t>* 75% of the Commissioners FY 2020-21 Available Year-End Balance is included in the initial allocation. Funds for the remaining balance are set-aside and will be transferred to Commissioners in April based on actual year-end balances.</t>
  </si>
  <si>
    <t>Fiscal Year 2021-22</t>
  </si>
  <si>
    <t>HARRIS COUNTY, TEXAS</t>
  </si>
  <si>
    <t>Seized Assets Appropriations</t>
  </si>
  <si>
    <t>Funds / Departments</t>
  </si>
  <si>
    <t>As of January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</si>
</sst>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u/>
      <sz val="9"/>
      <name val="Arial"/>
      <family val="2"/>
    </font>
    <font>
      <i/>
      <sz val="9"/>
      <name val="Arial"/>
      <family val="2"/>
    </font>
    <font>
      <u/>
      <sz val="9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283">
    <xf numFmtId="0" fontId="0" fillId="0" borderId="0" xfId="0"/>
    <xf numFmtId="0" fontId="4" fillId="0" borderId="0" xfId="3" applyFont="1" applyFill="1" applyBorder="1" applyAlignment="1" applyProtection="1">
      <alignment horizontal="left"/>
    </xf>
    <xf numFmtId="0" fontId="4" fillId="0" borderId="0" xfId="3" applyFont="1" applyFill="1"/>
    <xf numFmtId="0" fontId="5" fillId="0" borderId="0" xfId="3" applyFont="1" applyFill="1"/>
    <xf numFmtId="49" fontId="5" fillId="0" borderId="0" xfId="3" applyNumberFormat="1" applyFont="1" applyFill="1"/>
    <xf numFmtId="49" fontId="4" fillId="0" borderId="0" xfId="3" applyNumberFormat="1" applyFont="1" applyFill="1" applyBorder="1" applyAlignment="1" applyProtection="1">
      <alignment horizontal="left"/>
    </xf>
    <xf numFmtId="41" fontId="5" fillId="0" borderId="0" xfId="3" applyNumberFormat="1" applyFont="1" applyFill="1"/>
    <xf numFmtId="0" fontId="4" fillId="0" borderId="0" xfId="3" applyFont="1" applyFill="1" applyBorder="1" applyAlignment="1" applyProtection="1">
      <alignment horizontal="center"/>
    </xf>
    <xf numFmtId="49" fontId="4" fillId="0" borderId="0" xfId="3" applyNumberFormat="1" applyFont="1" applyFill="1" applyAlignment="1">
      <alignment horizontal="left"/>
    </xf>
    <xf numFmtId="0" fontId="4" fillId="0" borderId="0" xfId="3" applyFont="1" applyFill="1" applyBorder="1" applyAlignment="1">
      <alignment horizontal="center"/>
    </xf>
    <xf numFmtId="0" fontId="4" fillId="0" borderId="0" xfId="3" applyFont="1" applyFill="1" applyBorder="1"/>
    <xf numFmtId="0" fontId="6" fillId="0" borderId="0" xfId="3" applyFont="1" applyFill="1" applyBorder="1"/>
    <xf numFmtId="0" fontId="6" fillId="0" borderId="0" xfId="3" applyFont="1" applyFill="1"/>
    <xf numFmtId="0" fontId="4" fillId="0" borderId="0" xfId="3" applyFont="1" applyFill="1" applyAlignment="1" applyProtection="1">
      <alignment horizontal="center"/>
    </xf>
    <xf numFmtId="41" fontId="4" fillId="0" borderId="0" xfId="3" applyNumberFormat="1" applyFont="1" applyFill="1" applyAlignment="1" applyProtection="1">
      <alignment horizontal="center"/>
    </xf>
    <xf numFmtId="49" fontId="4" fillId="0" borderId="18" xfId="3" applyNumberFormat="1" applyFont="1" applyFill="1" applyBorder="1" applyAlignment="1" applyProtection="1">
      <alignment horizontal="left"/>
    </xf>
    <xf numFmtId="0" fontId="4" fillId="0" borderId="18" xfId="3" applyFont="1" applyFill="1" applyBorder="1" applyAlignment="1" applyProtection="1">
      <alignment horizontal="center"/>
    </xf>
    <xf numFmtId="0" fontId="4" fillId="0" borderId="18" xfId="3" applyFont="1" applyFill="1" applyBorder="1" applyAlignment="1">
      <alignment horizontal="center"/>
    </xf>
    <xf numFmtId="49" fontId="6" fillId="0" borderId="0" xfId="3" applyNumberFormat="1" applyFont="1" applyFill="1" applyAlignment="1" applyProtection="1">
      <alignment horizontal="left"/>
    </xf>
    <xf numFmtId="0" fontId="6" fillId="0" borderId="0" xfId="3" applyFont="1" applyFill="1" applyAlignment="1" applyProtection="1">
      <alignment horizontal="left"/>
    </xf>
    <xf numFmtId="165" fontId="6" fillId="0" borderId="0" xfId="4" applyNumberFormat="1" applyFont="1" applyFill="1" applyBorder="1"/>
    <xf numFmtId="165" fontId="6" fillId="0" borderId="0" xfId="4" applyNumberFormat="1" applyFont="1" applyFill="1" applyAlignment="1" applyProtection="1">
      <alignment horizontal="center"/>
    </xf>
    <xf numFmtId="165" fontId="6" fillId="0" borderId="0" xfId="4" applyNumberFormat="1" applyFont="1" applyFill="1" applyProtection="1"/>
    <xf numFmtId="49" fontId="6" fillId="2" borderId="0" xfId="3" applyNumberFormat="1" applyFont="1" applyFill="1" applyAlignment="1" applyProtection="1">
      <alignment horizontal="left"/>
    </xf>
    <xf numFmtId="0" fontId="6" fillId="2" borderId="0" xfId="3" applyFont="1" applyFill="1" applyAlignment="1" applyProtection="1">
      <alignment horizontal="left"/>
    </xf>
    <xf numFmtId="41" fontId="6" fillId="2" borderId="0" xfId="3" applyNumberFormat="1" applyFont="1" applyFill="1" applyBorder="1"/>
    <xf numFmtId="0" fontId="6" fillId="2" borderId="0" xfId="3" applyFont="1" applyFill="1" applyBorder="1"/>
    <xf numFmtId="41" fontId="6" fillId="2" borderId="0" xfId="3" applyNumberFormat="1" applyFont="1" applyFill="1" applyAlignment="1" applyProtection="1">
      <alignment horizontal="center"/>
    </xf>
    <xf numFmtId="41" fontId="6" fillId="2" borderId="0" xfId="3" applyNumberFormat="1" applyFont="1" applyFill="1" applyProtection="1"/>
    <xf numFmtId="41" fontId="6" fillId="0" borderId="0" xfId="3" applyNumberFormat="1" applyFont="1" applyFill="1" applyBorder="1"/>
    <xf numFmtId="41" fontId="6" fillId="0" borderId="0" xfId="3" applyNumberFormat="1" applyFont="1" applyFill="1" applyAlignment="1" applyProtection="1">
      <alignment horizontal="center"/>
    </xf>
    <xf numFmtId="49" fontId="6" fillId="2" borderId="0" xfId="3" quotePrefix="1" applyNumberFormat="1" applyFont="1" applyFill="1" applyAlignment="1" applyProtection="1">
      <alignment horizontal="left"/>
    </xf>
    <xf numFmtId="49" fontId="6" fillId="0" borderId="0" xfId="3" quotePrefix="1" applyNumberFormat="1" applyFont="1" applyFill="1" applyAlignment="1" applyProtection="1">
      <alignment horizontal="left"/>
    </xf>
    <xf numFmtId="164" fontId="6" fillId="2" borderId="0" xfId="5" applyNumberFormat="1" applyFont="1" applyFill="1" applyBorder="1"/>
    <xf numFmtId="41" fontId="6" fillId="0" borderId="0" xfId="3" applyNumberFormat="1" applyFont="1" applyFill="1" applyProtection="1"/>
    <xf numFmtId="165" fontId="6" fillId="2" borderId="0" xfId="3" applyNumberFormat="1" applyFont="1" applyFill="1" applyBorder="1"/>
    <xf numFmtId="165" fontId="6" fillId="2" borderId="0" xfId="3" applyNumberFormat="1" applyFont="1" applyFill="1" applyAlignment="1" applyProtection="1">
      <alignment horizontal="center"/>
    </xf>
    <xf numFmtId="49" fontId="6" fillId="0" borderId="19" xfId="3" applyNumberFormat="1" applyFont="1" applyFill="1" applyBorder="1" applyAlignment="1" applyProtection="1">
      <alignment horizontal="left"/>
    </xf>
    <xf numFmtId="0" fontId="6" fillId="0" borderId="19" xfId="3" applyFont="1" applyFill="1" applyBorder="1"/>
    <xf numFmtId="42" fontId="6" fillId="0" borderId="19" xfId="3" applyNumberFormat="1" applyFont="1" applyFill="1" applyBorder="1" applyProtection="1"/>
    <xf numFmtId="42" fontId="6" fillId="0" borderId="19" xfId="3" applyNumberFormat="1" applyFont="1" applyFill="1" applyBorder="1"/>
    <xf numFmtId="5" fontId="6" fillId="0" borderId="0" xfId="3" applyNumberFormat="1" applyFont="1" applyFill="1" applyBorder="1"/>
    <xf numFmtId="41" fontId="6" fillId="0" borderId="0" xfId="3" applyNumberFormat="1" applyFont="1" applyFill="1"/>
    <xf numFmtId="49" fontId="6" fillId="0" borderId="0" xfId="3" applyNumberFormat="1" applyFont="1" applyFill="1" applyAlignment="1">
      <alignment horizontal="left"/>
    </xf>
    <xf numFmtId="42" fontId="6" fillId="0" borderId="0" xfId="3" applyNumberFormat="1" applyFont="1" applyFill="1" applyBorder="1"/>
    <xf numFmtId="42" fontId="6" fillId="0" borderId="0" xfId="3" applyNumberFormat="1" applyFont="1" applyFill="1" applyBorder="1" applyProtection="1"/>
    <xf numFmtId="42" fontId="6" fillId="0" borderId="0" xfId="3" applyNumberFormat="1" applyFont="1" applyFill="1" applyBorder="1" applyAlignment="1" applyProtection="1">
      <alignment horizontal="center"/>
    </xf>
    <xf numFmtId="49" fontId="6" fillId="2" borderId="0" xfId="3" applyNumberFormat="1" applyFont="1" applyFill="1" applyAlignment="1">
      <alignment horizontal="left"/>
    </xf>
    <xf numFmtId="0" fontId="6" fillId="2" borderId="0" xfId="3" applyFont="1" applyFill="1" applyAlignment="1">
      <alignment horizontal="left"/>
    </xf>
    <xf numFmtId="42" fontId="6" fillId="2" borderId="0" xfId="3" applyNumberFormat="1" applyFont="1" applyFill="1" applyBorder="1" applyProtection="1"/>
    <xf numFmtId="42" fontId="6" fillId="2" borderId="0" xfId="3" applyNumberFormat="1" applyFont="1" applyFill="1" applyBorder="1"/>
    <xf numFmtId="0" fontId="6" fillId="0" borderId="0" xfId="3" applyFont="1" applyFill="1" applyAlignment="1">
      <alignment horizontal="left"/>
    </xf>
    <xf numFmtId="37" fontId="6" fillId="2" borderId="0" xfId="3" applyNumberFormat="1" applyFont="1" applyFill="1" applyBorder="1" applyProtection="1"/>
    <xf numFmtId="37" fontId="6" fillId="0" borderId="0" xfId="3" applyNumberFormat="1" applyFont="1" applyFill="1" applyBorder="1" applyProtection="1"/>
    <xf numFmtId="5" fontId="6" fillId="2" borderId="0" xfId="3" applyNumberFormat="1" applyFont="1" applyFill="1" applyBorder="1"/>
    <xf numFmtId="165" fontId="6" fillId="2" borderId="0" xfId="3" applyNumberFormat="1" applyFont="1" applyFill="1" applyBorder="1" applyProtection="1"/>
    <xf numFmtId="165" fontId="6" fillId="2" borderId="0" xfId="3" applyNumberFormat="1" applyFont="1" applyFill="1" applyProtection="1"/>
    <xf numFmtId="0" fontId="6" fillId="2" borderId="0" xfId="3" quotePrefix="1" applyFont="1" applyFill="1" applyAlignment="1" applyProtection="1">
      <alignment horizontal="left"/>
    </xf>
    <xf numFmtId="44" fontId="6" fillId="2" borderId="0" xfId="3" applyNumberFormat="1" applyFont="1" applyFill="1" applyBorder="1" applyProtection="1"/>
    <xf numFmtId="44" fontId="6" fillId="2" borderId="0" xfId="3" applyNumberFormat="1" applyFont="1" applyFill="1" applyProtection="1"/>
    <xf numFmtId="0" fontId="6" fillId="0" borderId="0" xfId="3" quotePrefix="1" applyFont="1" applyFill="1" applyAlignment="1" applyProtection="1">
      <alignment horizontal="left"/>
    </xf>
    <xf numFmtId="49" fontId="6" fillId="0" borderId="0" xfId="3" quotePrefix="1" applyNumberFormat="1" applyFont="1" applyFill="1" applyAlignment="1">
      <alignment horizontal="left"/>
    </xf>
    <xf numFmtId="0" fontId="6" fillId="0" borderId="0" xfId="3" applyFont="1" applyFill="1" applyBorder="1" applyAlignment="1" applyProtection="1"/>
    <xf numFmtId="5" fontId="6" fillId="0" borderId="0" xfId="3" applyNumberFormat="1" applyFont="1" applyFill="1" applyBorder="1" applyProtection="1"/>
    <xf numFmtId="41" fontId="6" fillId="0" borderId="0" xfId="3" applyNumberFormat="1" applyFont="1" applyFill="1" applyBorder="1" applyProtection="1"/>
    <xf numFmtId="165" fontId="8" fillId="0" borderId="0" xfId="4" applyNumberFormat="1" applyFont="1" applyFill="1" applyBorder="1" applyAlignment="1" applyProtection="1"/>
    <xf numFmtId="165" fontId="6" fillId="0" borderId="0" xfId="4" applyNumberFormat="1" applyFont="1" applyFill="1" applyBorder="1" applyProtection="1"/>
    <xf numFmtId="37" fontId="6" fillId="2" borderId="0" xfId="3" applyNumberFormat="1" applyFont="1" applyFill="1" applyBorder="1" applyAlignment="1" applyProtection="1">
      <alignment horizontal="left"/>
    </xf>
    <xf numFmtId="5" fontId="6" fillId="2" borderId="0" xfId="3" applyNumberFormat="1" applyFont="1" applyFill="1" applyBorder="1" applyProtection="1"/>
    <xf numFmtId="164" fontId="6" fillId="0" borderId="0" xfId="5" applyNumberFormat="1" applyFont="1" applyFill="1" applyBorder="1"/>
    <xf numFmtId="164" fontId="6" fillId="0" borderId="0" xfId="5" applyNumberFormat="1" applyFont="1" applyFill="1" applyBorder="1" applyProtection="1"/>
    <xf numFmtId="164" fontId="6" fillId="0" borderId="0" xfId="5" applyNumberFormat="1" applyFont="1" applyFill="1" applyBorder="1" applyAlignment="1" applyProtection="1">
      <alignment horizontal="center"/>
    </xf>
    <xf numFmtId="37" fontId="6" fillId="0" borderId="0" xfId="3" applyNumberFormat="1" applyFont="1" applyFill="1" applyProtection="1"/>
    <xf numFmtId="41" fontId="4" fillId="0" borderId="0" xfId="3" applyNumberFormat="1" applyFont="1" applyFill="1" applyAlignment="1">
      <alignment horizontal="center"/>
    </xf>
    <xf numFmtId="41" fontId="4" fillId="0" borderId="18" xfId="3" applyNumberFormat="1" applyFont="1" applyFill="1" applyBorder="1" applyAlignment="1" applyProtection="1">
      <alignment horizontal="center"/>
    </xf>
    <xf numFmtId="49" fontId="4" fillId="0" borderId="18" xfId="3" applyNumberFormat="1" applyFont="1" applyFill="1" applyBorder="1" applyAlignment="1" applyProtection="1"/>
    <xf numFmtId="37" fontId="6" fillId="0" borderId="18" xfId="3" applyNumberFormat="1" applyFont="1" applyFill="1" applyBorder="1" applyProtection="1"/>
    <xf numFmtId="37" fontId="4" fillId="0" borderId="0" xfId="3" applyNumberFormat="1" applyFont="1" applyFill="1" applyBorder="1" applyAlignment="1" applyProtection="1"/>
    <xf numFmtId="41" fontId="6" fillId="0" borderId="18" xfId="3" applyNumberFormat="1" applyFont="1" applyFill="1" applyBorder="1" applyProtection="1"/>
    <xf numFmtId="49" fontId="6" fillId="0" borderId="0" xfId="3" applyNumberFormat="1" applyFont="1" applyFill="1" applyBorder="1" applyAlignment="1">
      <alignment horizontal="left"/>
    </xf>
    <xf numFmtId="49" fontId="9" fillId="0" borderId="0" xfId="3" applyNumberFormat="1" applyFont="1" applyFill="1" applyBorder="1"/>
    <xf numFmtId="49" fontId="6" fillId="0" borderId="0" xfId="3" applyNumberFormat="1" applyFont="1" applyFill="1" applyBorder="1" applyAlignment="1" applyProtection="1">
      <alignment horizontal="left"/>
    </xf>
    <xf numFmtId="0" fontId="6" fillId="0" borderId="0" xfId="3" applyFont="1" applyFill="1" applyBorder="1" applyAlignment="1" applyProtection="1">
      <alignment horizontal="left"/>
    </xf>
    <xf numFmtId="41" fontId="6" fillId="0" borderId="0" xfId="3" applyNumberFormat="1" applyFont="1" applyFill="1" applyBorder="1" applyAlignment="1" applyProtection="1">
      <alignment horizontal="center"/>
    </xf>
    <xf numFmtId="49" fontId="9" fillId="0" borderId="0" xfId="3" applyNumberFormat="1" applyFont="1" applyFill="1" applyBorder="1" applyAlignment="1" applyProtection="1">
      <alignment horizontal="left"/>
    </xf>
    <xf numFmtId="42" fontId="6" fillId="2" borderId="0" xfId="3" applyNumberFormat="1" applyFont="1" applyFill="1" applyBorder="1" applyAlignment="1" applyProtection="1">
      <alignment horizontal="center"/>
    </xf>
    <xf numFmtId="0" fontId="6" fillId="2" borderId="0" xfId="3" applyFont="1" applyFill="1"/>
    <xf numFmtId="164" fontId="6" fillId="2" borderId="0" xfId="5" applyNumberFormat="1" applyFont="1" applyFill="1"/>
    <xf numFmtId="164" fontId="6" fillId="2" borderId="0" xfId="5" applyNumberFormat="1" applyFont="1" applyFill="1" applyBorder="1" applyProtection="1"/>
    <xf numFmtId="42" fontId="6" fillId="0" borderId="0" xfId="3" applyNumberFormat="1" applyFont="1" applyFill="1" applyProtection="1"/>
    <xf numFmtId="49" fontId="6" fillId="0" borderId="19" xfId="3" applyNumberFormat="1" applyFont="1" applyFill="1" applyBorder="1"/>
    <xf numFmtId="49" fontId="4" fillId="0" borderId="18" xfId="3" applyNumberFormat="1" applyFont="1" applyFill="1" applyBorder="1" applyAlignment="1" applyProtection="1">
      <alignment horizontal="center"/>
    </xf>
    <xf numFmtId="41" fontId="6" fillId="2" borderId="0" xfId="3" applyNumberFormat="1" applyFont="1" applyFill="1" applyBorder="1" applyAlignment="1" applyProtection="1">
      <alignment horizontal="center"/>
    </xf>
    <xf numFmtId="0" fontId="4" fillId="0" borderId="0" xfId="3" quotePrefix="1" applyFont="1" applyFill="1" applyAlignment="1" applyProtection="1">
      <alignment horizontal="center"/>
    </xf>
    <xf numFmtId="44" fontId="6" fillId="0" borderId="0" xfId="3" applyNumberFormat="1" applyFont="1" applyFill="1" applyBorder="1"/>
    <xf numFmtId="41" fontId="6" fillId="2" borderId="0" xfId="3" applyNumberFormat="1" applyFont="1" applyFill="1" applyBorder="1" applyProtection="1"/>
    <xf numFmtId="43" fontId="6" fillId="2" borderId="0" xfId="3" applyNumberFormat="1" applyFont="1" applyFill="1" applyBorder="1" applyProtection="1"/>
    <xf numFmtId="43" fontId="6" fillId="0" borderId="0" xfId="3" applyNumberFormat="1" applyFont="1" applyFill="1" applyBorder="1" applyProtection="1"/>
    <xf numFmtId="0" fontId="4" fillId="0" borderId="0" xfId="3" applyFont="1" applyFill="1" applyAlignment="1">
      <alignment horizontal="left"/>
    </xf>
    <xf numFmtId="0" fontId="4" fillId="0" borderId="18" xfId="3" applyFont="1" applyFill="1" applyBorder="1" applyAlignment="1" applyProtection="1">
      <alignment horizontal="left"/>
    </xf>
    <xf numFmtId="0" fontId="6" fillId="0" borderId="0" xfId="6" applyFont="1" applyFill="1" applyBorder="1"/>
    <xf numFmtId="0" fontId="6" fillId="0" borderId="18" xfId="3" applyFont="1" applyFill="1" applyBorder="1"/>
    <xf numFmtId="49" fontId="6" fillId="0" borderId="0" xfId="6" applyNumberFormat="1" applyFont="1" applyFill="1" applyBorder="1" applyAlignment="1" applyProtection="1">
      <alignment horizontal="left"/>
    </xf>
    <xf numFmtId="0" fontId="6" fillId="0" borderId="0" xfId="6" applyFont="1" applyFill="1"/>
    <xf numFmtId="44" fontId="6" fillId="0" borderId="0" xfId="6" applyNumberFormat="1" applyFont="1" applyFill="1" applyBorder="1" applyProtection="1"/>
    <xf numFmtId="44" fontId="6" fillId="0" borderId="0" xfId="6" applyNumberFormat="1" applyFont="1" applyFill="1" applyBorder="1"/>
    <xf numFmtId="44" fontId="6" fillId="0" borderId="0" xfId="6" applyNumberFormat="1" applyFont="1" applyFill="1" applyBorder="1" applyAlignment="1" applyProtection="1">
      <alignment horizontal="center"/>
    </xf>
    <xf numFmtId="42" fontId="6" fillId="0" borderId="0" xfId="6" applyNumberFormat="1" applyFont="1" applyFill="1" applyBorder="1"/>
    <xf numFmtId="0" fontId="5" fillId="0" borderId="0" xfId="3" applyFont="1" applyFill="1" applyBorder="1"/>
    <xf numFmtId="49" fontId="0" fillId="0" borderId="0" xfId="5" applyNumberFormat="1" applyFont="1"/>
    <xf numFmtId="49" fontId="5" fillId="0" borderId="0" xfId="3" applyNumberFormat="1" applyFont="1" applyFill="1" applyBorder="1"/>
    <xf numFmtId="49" fontId="6" fillId="2" borderId="0" xfId="6" applyNumberFormat="1" applyFont="1" applyFill="1" applyBorder="1" applyAlignment="1" applyProtection="1">
      <alignment horizontal="left"/>
    </xf>
    <xf numFmtId="0" fontId="6" fillId="2" borderId="0" xfId="6" applyFont="1" applyFill="1" applyBorder="1"/>
    <xf numFmtId="0" fontId="6" fillId="2" borderId="0" xfId="6" applyFont="1" applyFill="1"/>
    <xf numFmtId="43" fontId="6" fillId="2" borderId="0" xfId="5" applyFont="1" applyFill="1" applyBorder="1" applyProtection="1"/>
    <xf numFmtId="43" fontId="6" fillId="2" borderId="0" xfId="5" applyFont="1" applyFill="1" applyBorder="1"/>
    <xf numFmtId="43" fontId="6" fillId="2" borderId="0" xfId="5" applyFont="1" applyFill="1" applyBorder="1" applyAlignment="1" applyProtection="1">
      <alignment horizontal="center"/>
    </xf>
    <xf numFmtId="43" fontId="6" fillId="0" borderId="0" xfId="5" applyFont="1" applyFill="1" applyBorder="1" applyProtection="1"/>
    <xf numFmtId="43" fontId="6" fillId="0" borderId="0" xfId="5" applyFont="1" applyFill="1" applyBorder="1"/>
    <xf numFmtId="43" fontId="6" fillId="0" borderId="0" xfId="5" applyFont="1" applyFill="1" applyBorder="1" applyAlignment="1" applyProtection="1">
      <alignment horizontal="center"/>
    </xf>
    <xf numFmtId="49" fontId="6" fillId="0" borderId="19" xfId="6" applyNumberFormat="1" applyFont="1" applyFill="1" applyBorder="1" applyAlignment="1" applyProtection="1">
      <alignment horizontal="left"/>
    </xf>
    <xf numFmtId="0" fontId="6" fillId="0" borderId="19" xfId="6" applyFont="1" applyFill="1" applyBorder="1"/>
    <xf numFmtId="44" fontId="6" fillId="0" borderId="19" xfId="6" applyNumberFormat="1" applyFont="1" applyFill="1" applyBorder="1" applyProtection="1"/>
    <xf numFmtId="42" fontId="6" fillId="0" borderId="19" xfId="6" applyNumberFormat="1" applyFont="1" applyFill="1" applyBorder="1" applyProtection="1"/>
    <xf numFmtId="44" fontId="6" fillId="0" borderId="19" xfId="3" applyNumberFormat="1" applyFont="1" applyFill="1" applyBorder="1" applyProtection="1"/>
    <xf numFmtId="49" fontId="6" fillId="0" borderId="0" xfId="6" applyNumberFormat="1" applyFont="1" applyFill="1" applyBorder="1" applyAlignment="1">
      <alignment horizontal="left"/>
    </xf>
    <xf numFmtId="37" fontId="6" fillId="0" borderId="0" xfId="3" applyNumberFormat="1" applyFont="1" applyFill="1" applyAlignment="1" applyProtection="1">
      <alignment horizontal="left"/>
    </xf>
    <xf numFmtId="42" fontId="6" fillId="0" borderId="0" xfId="3" applyNumberFormat="1" applyFont="1" applyFill="1" applyAlignment="1" applyProtection="1">
      <alignment horizontal="center"/>
    </xf>
    <xf numFmtId="49" fontId="6" fillId="2" borderId="0" xfId="3" quotePrefix="1" applyNumberFormat="1" applyFont="1" applyFill="1" applyAlignment="1">
      <alignment horizontal="left"/>
    </xf>
    <xf numFmtId="49" fontId="6" fillId="0" borderId="6" xfId="3" applyNumberFormat="1" applyFont="1" applyFill="1" applyBorder="1" applyAlignment="1">
      <alignment horizontal="left"/>
    </xf>
    <xf numFmtId="0" fontId="6" fillId="0" borderId="6" xfId="3" applyFont="1" applyFill="1" applyBorder="1"/>
    <xf numFmtId="41" fontId="6" fillId="0" borderId="6" xfId="3" applyNumberFormat="1" applyFont="1" applyFill="1" applyBorder="1"/>
    <xf numFmtId="0" fontId="6" fillId="0" borderId="0" xfId="3" applyFont="1" applyFill="1" applyBorder="1" applyAlignment="1">
      <alignment horizontal="left"/>
    </xf>
    <xf numFmtId="41" fontId="4" fillId="0" borderId="0" xfId="3" applyNumberFormat="1" applyFont="1" applyFill="1" applyBorder="1" applyAlignment="1" applyProtection="1">
      <alignment horizontal="center"/>
    </xf>
    <xf numFmtId="43" fontId="6" fillId="0" borderId="0" xfId="3" applyNumberFormat="1" applyFont="1" applyFill="1" applyBorder="1"/>
    <xf numFmtId="43" fontId="6" fillId="2" borderId="0" xfId="6" applyNumberFormat="1" applyFont="1" applyFill="1" applyBorder="1"/>
    <xf numFmtId="43" fontId="6" fillId="2" borderId="0" xfId="6" applyNumberFormat="1" applyFont="1" applyFill="1" applyBorder="1" applyAlignment="1" applyProtection="1">
      <alignment horizontal="center"/>
    </xf>
    <xf numFmtId="44" fontId="6" fillId="0" borderId="19" xfId="3" applyNumberFormat="1" applyFont="1" applyFill="1" applyBorder="1"/>
    <xf numFmtId="49" fontId="6" fillId="0" borderId="0" xfId="6" applyNumberFormat="1" applyFont="1" applyFill="1" applyAlignment="1">
      <alignment horizontal="left"/>
    </xf>
    <xf numFmtId="41" fontId="6" fillId="0" borderId="0" xfId="6" applyNumberFormat="1" applyFont="1" applyFill="1" applyAlignment="1" applyProtection="1">
      <alignment horizontal="center"/>
    </xf>
    <xf numFmtId="44" fontId="6" fillId="0" borderId="0" xfId="4" applyFont="1" applyFill="1" applyAlignment="1" applyProtection="1">
      <alignment horizontal="center"/>
    </xf>
    <xf numFmtId="49" fontId="4" fillId="0" borderId="0" xfId="6" applyNumberFormat="1" applyFont="1" applyFill="1" applyAlignment="1">
      <alignment horizontal="left"/>
    </xf>
    <xf numFmtId="49" fontId="6" fillId="0" borderId="0" xfId="6" applyNumberFormat="1" applyFont="1" applyFill="1"/>
    <xf numFmtId="41" fontId="6" fillId="0" borderId="0" xfId="6" applyNumberFormat="1" applyFont="1" applyFill="1"/>
    <xf numFmtId="49" fontId="6" fillId="0" borderId="0" xfId="3" applyNumberFormat="1" applyFont="1" applyFill="1"/>
    <xf numFmtId="41" fontId="6" fillId="0" borderId="0" xfId="6" applyNumberFormat="1" applyFont="1" applyFill="1" applyBorder="1"/>
    <xf numFmtId="42" fontId="6" fillId="0" borderId="0" xfId="6" applyNumberFormat="1" applyFont="1" applyFill="1"/>
    <xf numFmtId="164" fontId="6" fillId="0" borderId="0" xfId="5" applyNumberFormat="1" applyFont="1" applyFill="1"/>
    <xf numFmtId="0" fontId="7" fillId="0" borderId="0" xfId="3" applyFont="1" applyFill="1" applyBorder="1" applyAlignment="1" applyProtection="1">
      <alignment horizontal="left"/>
    </xf>
    <xf numFmtId="0" fontId="7" fillId="0" borderId="0" xfId="3" applyFont="1" applyFill="1"/>
    <xf numFmtId="41" fontId="4" fillId="0" borderId="0" xfId="3" applyNumberFormat="1" applyFont="1" applyFill="1" applyBorder="1" applyAlignment="1">
      <alignment horizontal="center"/>
    </xf>
    <xf numFmtId="41" fontId="8" fillId="0" borderId="0" xfId="3" applyNumberFormat="1" applyFont="1" applyFill="1" applyAlignment="1" applyProtection="1">
      <alignment horizontal="center"/>
    </xf>
    <xf numFmtId="0" fontId="4" fillId="0" borderId="18" xfId="3" applyFont="1" applyFill="1" applyBorder="1"/>
    <xf numFmtId="41" fontId="5" fillId="0" borderId="0" xfId="3" applyNumberFormat="1" applyFont="1" applyFill="1" applyBorder="1" applyAlignment="1" applyProtection="1">
      <alignment horizontal="center"/>
    </xf>
    <xf numFmtId="0" fontId="9" fillId="0" borderId="0" xfId="3" applyFont="1" applyFill="1" applyAlignment="1">
      <alignment horizontal="left"/>
    </xf>
    <xf numFmtId="0" fontId="10" fillId="0" borderId="0" xfId="3" applyFont="1" applyFill="1" applyAlignment="1">
      <alignment horizontal="right"/>
    </xf>
    <xf numFmtId="0" fontId="10" fillId="0" borderId="0" xfId="3" applyFont="1" applyFill="1"/>
    <xf numFmtId="43" fontId="6" fillId="0" borderId="0" xfId="3" applyNumberFormat="1" applyFont="1" applyFill="1" applyBorder="1" applyAlignment="1" applyProtection="1">
      <alignment horizontal="center"/>
    </xf>
    <xf numFmtId="0" fontId="6" fillId="0" borderId="1" xfId="3" applyFont="1" applyFill="1" applyBorder="1" applyAlignment="1" applyProtection="1">
      <alignment horizontal="left"/>
    </xf>
    <xf numFmtId="41" fontId="6" fillId="0" borderId="1" xfId="3" applyNumberFormat="1" applyFont="1" applyFill="1" applyBorder="1" applyAlignment="1" applyProtection="1">
      <alignment horizontal="center"/>
    </xf>
    <xf numFmtId="41" fontId="6" fillId="0" borderId="1" xfId="3" applyNumberFormat="1" applyFont="1" applyFill="1" applyBorder="1"/>
    <xf numFmtId="41" fontId="6" fillId="0" borderId="1" xfId="3" applyNumberFormat="1" applyFont="1" applyFill="1" applyBorder="1" applyProtection="1"/>
    <xf numFmtId="37" fontId="6" fillId="0" borderId="1" xfId="3" applyNumberFormat="1" applyFont="1" applyFill="1" applyBorder="1" applyProtection="1"/>
    <xf numFmtId="0" fontId="6" fillId="0" borderId="19" xfId="3" applyFont="1" applyFill="1" applyBorder="1" applyAlignment="1" applyProtection="1">
      <alignment horizontal="left"/>
    </xf>
    <xf numFmtId="165" fontId="6" fillId="0" borderId="19" xfId="4" applyNumberFormat="1" applyFont="1" applyFill="1" applyBorder="1" applyProtection="1"/>
    <xf numFmtId="37" fontId="6" fillId="0" borderId="19" xfId="3" applyNumberFormat="1" applyFont="1" applyFill="1" applyBorder="1" applyProtection="1"/>
    <xf numFmtId="41" fontId="6" fillId="0" borderId="19" xfId="3" applyNumberFormat="1" applyFont="1" applyFill="1" applyBorder="1" applyProtection="1"/>
    <xf numFmtId="165" fontId="6" fillId="0" borderId="19" xfId="4" applyNumberFormat="1" applyFont="1" applyFill="1" applyBorder="1" applyAlignment="1" applyProtection="1">
      <alignment horizontal="center"/>
    </xf>
    <xf numFmtId="43" fontId="5" fillId="0" borderId="0" xfId="3" applyNumberFormat="1" applyFont="1" applyFill="1" applyBorder="1" applyAlignment="1" applyProtection="1">
      <alignment horizontal="center"/>
    </xf>
    <xf numFmtId="165" fontId="6" fillId="0" borderId="0" xfId="4" applyNumberFormat="1" applyFont="1" applyFill="1" applyBorder="1" applyAlignment="1" applyProtection="1">
      <alignment horizontal="center"/>
    </xf>
    <xf numFmtId="41" fontId="6" fillId="0" borderId="19" xfId="3" applyNumberFormat="1" applyFont="1" applyFill="1" applyBorder="1" applyAlignment="1" applyProtection="1">
      <alignment horizontal="center"/>
    </xf>
    <xf numFmtId="0" fontId="6" fillId="0" borderId="1" xfId="3" applyFont="1" applyFill="1" applyBorder="1"/>
    <xf numFmtId="0" fontId="9" fillId="0" borderId="0" xfId="3" applyFont="1" applyFill="1" applyBorder="1" applyAlignment="1">
      <alignment horizontal="left"/>
    </xf>
    <xf numFmtId="0" fontId="11" fillId="0" borderId="0" xfId="3" applyFont="1" applyFill="1" applyBorder="1" applyAlignment="1" applyProtection="1">
      <alignment horizontal="left"/>
    </xf>
    <xf numFmtId="0" fontId="10" fillId="0" borderId="0" xfId="3" applyFont="1" applyFill="1" applyAlignment="1" applyProtection="1">
      <alignment horizontal="left"/>
    </xf>
    <xf numFmtId="0" fontId="6" fillId="0" borderId="0" xfId="3" applyFont="1" applyFill="1" applyAlignment="1">
      <alignment horizontal="right"/>
    </xf>
    <xf numFmtId="0" fontId="6" fillId="0" borderId="19" xfId="3" applyFont="1" applyFill="1" applyBorder="1" applyAlignment="1" applyProtection="1">
      <alignment horizontal="center"/>
    </xf>
    <xf numFmtId="0" fontId="6" fillId="0" borderId="0" xfId="3" applyFont="1" applyFill="1" applyBorder="1" applyAlignment="1" applyProtection="1">
      <alignment horizontal="center"/>
    </xf>
    <xf numFmtId="165" fontId="6" fillId="0" borderId="19" xfId="3" applyNumberFormat="1" applyFont="1" applyFill="1" applyBorder="1" applyProtection="1"/>
    <xf numFmtId="165" fontId="6" fillId="0" borderId="19" xfId="3" applyNumberFormat="1" applyFont="1" applyFill="1" applyBorder="1"/>
    <xf numFmtId="0" fontId="6" fillId="0" borderId="19" xfId="3" applyFont="1" applyFill="1" applyBorder="1" applyAlignment="1">
      <alignment horizontal="left"/>
    </xf>
    <xf numFmtId="0" fontId="6" fillId="0" borderId="0" xfId="3" applyFont="1" applyFill="1" applyAlignment="1" applyProtection="1">
      <alignment horizontal="center"/>
    </xf>
    <xf numFmtId="43" fontId="5" fillId="0" borderId="0" xfId="3" applyNumberFormat="1" applyFont="1" applyFill="1"/>
    <xf numFmtId="0" fontId="12" fillId="0" borderId="0" xfId="3" applyFont="1" applyFill="1" applyAlignment="1" applyProtection="1">
      <alignment horizontal="left"/>
    </xf>
    <xf numFmtId="41" fontId="12" fillId="0" borderId="0" xfId="3" applyNumberFormat="1" applyFont="1" applyFill="1" applyProtection="1"/>
    <xf numFmtId="0" fontId="12" fillId="0" borderId="0" xfId="3" applyFont="1" applyFill="1" applyBorder="1"/>
    <xf numFmtId="41" fontId="12" fillId="0" borderId="0" xfId="3" applyNumberFormat="1" applyFont="1" applyFill="1" applyBorder="1" applyAlignment="1" applyProtection="1">
      <alignment horizontal="center"/>
    </xf>
    <xf numFmtId="37" fontId="12" fillId="0" borderId="0" xfId="3" applyNumberFormat="1" applyFont="1" applyFill="1" applyProtection="1"/>
    <xf numFmtId="0" fontId="13" fillId="0" borderId="0" xfId="3" applyFont="1" applyFill="1"/>
    <xf numFmtId="0" fontId="10" fillId="0" borderId="0" xfId="3" applyFont="1" applyFill="1" applyBorder="1" applyAlignment="1">
      <alignment horizontal="right"/>
    </xf>
    <xf numFmtId="0" fontId="10" fillId="0" borderId="0" xfId="3" applyFont="1" applyFill="1" applyBorder="1"/>
    <xf numFmtId="0" fontId="6" fillId="0" borderId="0" xfId="3" applyFont="1" applyFill="1" applyBorder="1" applyAlignment="1">
      <alignment horizontal="right"/>
    </xf>
    <xf numFmtId="0" fontId="10" fillId="0" borderId="19" xfId="3" applyFont="1" applyFill="1" applyBorder="1" applyAlignment="1">
      <alignment horizontal="right"/>
    </xf>
    <xf numFmtId="0" fontId="6" fillId="0" borderId="10" xfId="3" applyFont="1" applyFill="1" applyBorder="1"/>
    <xf numFmtId="165" fontId="6" fillId="0" borderId="10" xfId="4" applyNumberFormat="1" applyFont="1" applyFill="1" applyBorder="1"/>
    <xf numFmtId="0" fontId="14" fillId="0" borderId="0" xfId="3" applyFont="1" applyFill="1" applyAlignment="1">
      <alignment horizontal="left"/>
    </xf>
    <xf numFmtId="0" fontId="15" fillId="0" borderId="0" xfId="3" applyFont="1" applyFill="1"/>
    <xf numFmtId="0" fontId="14" fillId="0" borderId="0" xfId="3" applyFont="1" applyFill="1"/>
    <xf numFmtId="37" fontId="15" fillId="0" borderId="0" xfId="3" applyNumberFormat="1" applyFont="1" applyFill="1" applyProtection="1"/>
    <xf numFmtId="0" fontId="15" fillId="0" borderId="0" xfId="3" applyFont="1" applyFill="1" applyBorder="1"/>
    <xf numFmtId="41" fontId="15" fillId="0" borderId="0" xfId="3" applyNumberFormat="1" applyFont="1" applyFill="1" applyProtection="1"/>
    <xf numFmtId="37" fontId="5" fillId="0" borderId="0" xfId="3" applyNumberFormat="1" applyFont="1" applyFill="1" applyBorder="1" applyProtection="1"/>
    <xf numFmtId="0" fontId="16" fillId="0" borderId="0" xfId="0" applyFont="1"/>
    <xf numFmtId="0" fontId="16" fillId="0" borderId="0" xfId="0" applyFont="1" applyBorder="1"/>
    <xf numFmtId="0" fontId="16" fillId="0" borderId="0" xfId="0" applyFont="1" applyFill="1"/>
    <xf numFmtId="0" fontId="16" fillId="0" borderId="0" xfId="0" applyFont="1" applyFill="1" applyBorder="1"/>
    <xf numFmtId="37" fontId="16" fillId="0" borderId="0" xfId="0" applyNumberFormat="1" applyFont="1" applyFill="1" applyBorder="1"/>
    <xf numFmtId="0" fontId="18" fillId="0" borderId="0" xfId="0" applyFont="1" applyFill="1"/>
    <xf numFmtId="164" fontId="16" fillId="0" borderId="0" xfId="1" applyNumberFormat="1" applyFont="1" applyFill="1"/>
    <xf numFmtId="164" fontId="16" fillId="0" borderId="0" xfId="1" applyNumberFormat="1" applyFont="1"/>
    <xf numFmtId="0" fontId="20" fillId="0" borderId="0" xfId="0" applyFont="1"/>
    <xf numFmtId="0" fontId="19" fillId="0" borderId="2" xfId="0" applyFont="1" applyBorder="1"/>
    <xf numFmtId="0" fontId="20" fillId="0" borderId="2" xfId="0" applyFont="1" applyBorder="1"/>
    <xf numFmtId="0" fontId="21" fillId="0" borderId="2" xfId="2" applyFont="1" applyFill="1" applyBorder="1" applyAlignment="1">
      <alignment horizontal="center" wrapText="1"/>
    </xf>
    <xf numFmtId="164" fontId="19" fillId="0" borderId="2" xfId="1" applyNumberFormat="1" applyFont="1" applyBorder="1" applyAlignment="1">
      <alignment horizontal="center" wrapText="1"/>
    </xf>
    <xf numFmtId="0" fontId="22" fillId="0" borderId="0" xfId="2" applyFont="1" applyFill="1" applyBorder="1" applyAlignment="1">
      <alignment vertical="center"/>
    </xf>
    <xf numFmtId="5" fontId="22" fillId="0" borderId="0" xfId="2" applyNumberFormat="1" applyFont="1" applyFill="1" applyBorder="1" applyAlignment="1">
      <alignment vertical="center"/>
    </xf>
    <xf numFmtId="0" fontId="22" fillId="2" borderId="0" xfId="2" applyFont="1" applyFill="1" applyBorder="1" applyAlignment="1">
      <alignment vertical="center"/>
    </xf>
    <xf numFmtId="37" fontId="22" fillId="2" borderId="0" xfId="2" applyNumberFormat="1" applyFont="1" applyFill="1" applyBorder="1" applyAlignment="1">
      <alignment vertical="center"/>
    </xf>
    <xf numFmtId="37" fontId="22" fillId="0" borderId="0" xfId="2" applyNumberFormat="1" applyFont="1" applyFill="1" applyBorder="1" applyAlignment="1">
      <alignment vertical="center"/>
    </xf>
    <xf numFmtId="0" fontId="22" fillId="0" borderId="4" xfId="2" applyFont="1" applyFill="1" applyBorder="1" applyAlignment="1">
      <alignment vertical="center"/>
    </xf>
    <xf numFmtId="0" fontId="22" fillId="0" borderId="1" xfId="2" applyFont="1" applyFill="1" applyBorder="1" applyAlignment="1">
      <alignment vertical="center"/>
    </xf>
    <xf numFmtId="37" fontId="22" fillId="0" borderId="1" xfId="2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5" fontId="19" fillId="0" borderId="0" xfId="0" applyNumberFormat="1" applyFont="1" applyFill="1" applyBorder="1" applyAlignment="1">
      <alignment vertical="center"/>
    </xf>
    <xf numFmtId="0" fontId="22" fillId="2" borderId="0" xfId="2" applyFont="1" applyFill="1" applyBorder="1" applyAlignment="1"/>
    <xf numFmtId="37" fontId="22" fillId="2" borderId="0" xfId="2" applyNumberFormat="1" applyFont="1" applyFill="1" applyBorder="1" applyAlignment="1"/>
    <xf numFmtId="0" fontId="19" fillId="0" borderId="2" xfId="0" applyFont="1" applyFill="1" applyBorder="1"/>
    <xf numFmtId="5" fontId="19" fillId="0" borderId="2" xfId="0" applyNumberFormat="1" applyFont="1" applyFill="1" applyBorder="1"/>
    <xf numFmtId="37" fontId="20" fillId="0" borderId="0" xfId="0" applyNumberFormat="1" applyFont="1" applyFill="1" applyBorder="1"/>
    <xf numFmtId="0" fontId="20" fillId="0" borderId="12" xfId="0" applyFont="1" applyFill="1" applyBorder="1"/>
    <xf numFmtId="0" fontId="20" fillId="0" borderId="5" xfId="0" applyFont="1" applyFill="1" applyBorder="1" applyAlignment="1">
      <alignment horizontal="center" wrapText="1"/>
    </xf>
    <xf numFmtId="164" fontId="20" fillId="0" borderId="5" xfId="1" applyNumberFormat="1" applyFont="1" applyFill="1" applyBorder="1" applyAlignment="1">
      <alignment horizontal="center" wrapText="1"/>
    </xf>
    <xf numFmtId="164" fontId="20" fillId="0" borderId="13" xfId="1" applyNumberFormat="1" applyFont="1" applyFill="1" applyBorder="1" applyAlignment="1">
      <alignment horizontal="center" wrapText="1"/>
    </xf>
    <xf numFmtId="0" fontId="20" fillId="0" borderId="14" xfId="0" applyFont="1" applyFill="1" applyBorder="1"/>
    <xf numFmtId="37" fontId="20" fillId="0" borderId="6" xfId="0" quotePrefix="1" applyNumberFormat="1" applyFont="1" applyFill="1" applyBorder="1" applyAlignment="1">
      <alignment horizontal="center"/>
    </xf>
    <xf numFmtId="37" fontId="20" fillId="0" borderId="6" xfId="1" applyNumberFormat="1" applyFont="1" applyFill="1" applyBorder="1"/>
    <xf numFmtId="0" fontId="20" fillId="0" borderId="7" xfId="0" quotePrefix="1" applyFont="1" applyFill="1" applyBorder="1" applyAlignment="1">
      <alignment horizontal="center"/>
    </xf>
    <xf numFmtId="0" fontId="20" fillId="2" borderId="15" xfId="0" applyFont="1" applyFill="1" applyBorder="1"/>
    <xf numFmtId="37" fontId="20" fillId="2" borderId="0" xfId="0" applyNumberFormat="1" applyFont="1" applyFill="1" applyBorder="1"/>
    <xf numFmtId="37" fontId="20" fillId="2" borderId="0" xfId="1" applyNumberFormat="1" applyFont="1" applyFill="1" applyBorder="1"/>
    <xf numFmtId="37" fontId="20" fillId="2" borderId="8" xfId="0" applyNumberFormat="1" applyFont="1" applyFill="1" applyBorder="1"/>
    <xf numFmtId="0" fontId="20" fillId="0" borderId="15" xfId="0" applyFont="1" applyFill="1" applyBorder="1"/>
    <xf numFmtId="37" fontId="20" fillId="0" borderId="0" xfId="1" applyNumberFormat="1" applyFont="1" applyFill="1" applyBorder="1"/>
    <xf numFmtId="37" fontId="20" fillId="0" borderId="8" xfId="0" applyNumberFormat="1" applyFont="1" applyFill="1" applyBorder="1"/>
    <xf numFmtId="0" fontId="20" fillId="0" borderId="16" xfId="0" applyFont="1" applyFill="1" applyBorder="1"/>
    <xf numFmtId="37" fontId="20" fillId="0" borderId="1" xfId="0" applyNumberFormat="1" applyFont="1" applyFill="1" applyBorder="1"/>
    <xf numFmtId="37" fontId="20" fillId="0" borderId="1" xfId="1" applyNumberFormat="1" applyFont="1" applyFill="1" applyBorder="1"/>
    <xf numFmtId="37" fontId="20" fillId="0" borderId="9" xfId="0" applyNumberFormat="1" applyFont="1" applyFill="1" applyBorder="1"/>
    <xf numFmtId="0" fontId="19" fillId="0" borderId="17" xfId="0" applyFont="1" applyFill="1" applyBorder="1"/>
    <xf numFmtId="37" fontId="19" fillId="0" borderId="10" xfId="0" applyNumberFormat="1" applyFont="1" applyFill="1" applyBorder="1"/>
    <xf numFmtId="37" fontId="19" fillId="0" borderId="11" xfId="0" applyNumberFormat="1" applyFont="1" applyFill="1" applyBorder="1"/>
    <xf numFmtId="37" fontId="16" fillId="0" borderId="0" xfId="1" applyNumberFormat="1" applyFont="1"/>
    <xf numFmtId="37" fontId="16" fillId="0" borderId="0" xfId="0" applyNumberFormat="1" applyFont="1"/>
    <xf numFmtId="8" fontId="16" fillId="0" borderId="0" xfId="0" applyNumberFormat="1" applyFont="1" applyAlignment="1">
      <alignment horizontal="right" vertical="center" wrapText="1"/>
    </xf>
    <xf numFmtId="0" fontId="17" fillId="0" borderId="0" xfId="0" applyFont="1" applyFill="1"/>
    <xf numFmtId="164" fontId="19" fillId="0" borderId="2" xfId="1" applyNumberFormat="1" applyFont="1" applyBorder="1" applyAlignment="1">
      <alignment horizontal="center"/>
    </xf>
    <xf numFmtId="5" fontId="20" fillId="0" borderId="0" xfId="1" applyNumberFormat="1" applyFont="1"/>
    <xf numFmtId="0" fontId="20" fillId="2" borderId="0" xfId="0" applyFont="1" applyFill="1"/>
    <xf numFmtId="37" fontId="20" fillId="2" borderId="0" xfId="1" applyNumberFormat="1" applyFont="1" applyFill="1"/>
    <xf numFmtId="37" fontId="20" fillId="0" borderId="0" xfId="1" applyNumberFormat="1" applyFont="1"/>
    <xf numFmtId="0" fontId="20" fillId="0" borderId="1" xfId="0" applyFont="1" applyBorder="1"/>
    <xf numFmtId="37" fontId="20" fillId="0" borderId="1" xfId="1" applyNumberFormat="1" applyFont="1" applyBorder="1"/>
    <xf numFmtId="5" fontId="19" fillId="0" borderId="2" xfId="1" applyNumberFormat="1" applyFont="1" applyBorder="1"/>
    <xf numFmtId="5" fontId="20" fillId="0" borderId="0" xfId="0" applyNumberFormat="1" applyFont="1"/>
    <xf numFmtId="37" fontId="20" fillId="2" borderId="0" xfId="0" applyNumberFormat="1" applyFont="1" applyFill="1"/>
    <xf numFmtId="37" fontId="20" fillId="0" borderId="0" xfId="0" applyNumberFormat="1" applyFont="1"/>
    <xf numFmtId="5" fontId="20" fillId="0" borderId="2" xfId="1" applyNumberFormat="1" applyFont="1" applyBorder="1"/>
    <xf numFmtId="0" fontId="20" fillId="0" borderId="3" xfId="0" applyFont="1" applyBorder="1"/>
    <xf numFmtId="5" fontId="20" fillId="0" borderId="3" xfId="1" applyNumberFormat="1" applyFont="1" applyBorder="1"/>
    <xf numFmtId="49" fontId="15" fillId="0" borderId="0" xfId="3" applyNumberFormat="1" applyFont="1" applyFill="1" applyBorder="1" applyAlignment="1" applyProtection="1">
      <alignment horizontal="left"/>
    </xf>
    <xf numFmtId="42" fontId="15" fillId="0" borderId="0" xfId="3" applyNumberFormat="1" applyFont="1" applyFill="1" applyBorder="1" applyProtection="1"/>
    <xf numFmtId="42" fontId="15" fillId="0" borderId="0" xfId="3" applyNumberFormat="1" applyFont="1" applyFill="1" applyBorder="1"/>
    <xf numFmtId="49" fontId="15" fillId="0" borderId="0" xfId="3" applyNumberFormat="1" applyFont="1" applyFill="1"/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quotePrefix="1" applyFont="1" applyFill="1" applyBorder="1" applyAlignment="1">
      <alignment wrapText="1"/>
    </xf>
    <xf numFmtId="0" fontId="23" fillId="0" borderId="0" xfId="0" quotePrefix="1" applyFont="1" applyAlignment="1">
      <alignment horizontal="center"/>
    </xf>
    <xf numFmtId="0" fontId="17" fillId="0" borderId="0" xfId="0" applyFont="1" applyAlignment="1">
      <alignment horizontal="center"/>
    </xf>
    <xf numFmtId="0" fontId="24" fillId="0" borderId="0" xfId="0" applyFont="1" applyFill="1" applyAlignment="1">
      <alignment vertical="center" wrapText="1"/>
    </xf>
    <xf numFmtId="0" fontId="24" fillId="0" borderId="0" xfId="0" quotePrefix="1" applyFont="1" applyAlignment="1">
      <alignment vertical="center" wrapText="1"/>
    </xf>
    <xf numFmtId="0" fontId="25" fillId="0" borderId="0" xfId="3" applyFont="1" applyFill="1" applyBorder="1" applyAlignment="1" applyProtection="1">
      <alignment horizontal="center"/>
    </xf>
    <xf numFmtId="0" fontId="7" fillId="0" borderId="0" xfId="3" applyFont="1" applyFill="1" applyBorder="1" applyAlignment="1" applyProtection="1">
      <alignment horizontal="center"/>
    </xf>
  </cellXfs>
  <cellStyles count="7">
    <cellStyle name="Comma" xfId="1" builtinId="3"/>
    <cellStyle name="Comma 2" xfId="5"/>
    <cellStyle name="Currency 2" xfId="4"/>
    <cellStyle name="Normal" xfId="0" builtinId="0"/>
    <cellStyle name="Normal 2" xfId="3"/>
    <cellStyle name="Normal 3" xfId="6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</xdr:row>
      <xdr:rowOff>137160</xdr:rowOff>
    </xdr:from>
    <xdr:ext cx="1699259" cy="405432"/>
    <xdr:sp macro="" textlink="">
      <xdr:nvSpPr>
        <xdr:cNvPr id="2" name="Rectangle 1"/>
        <xdr:cNvSpPr/>
      </xdr:nvSpPr>
      <xdr:spPr>
        <a:xfrm>
          <a:off x="7223760" y="137160"/>
          <a:ext cx="169925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endParaRPr lang="en-US" sz="2000" b="1" cap="none" spc="0" baseline="0">
            <a:ln>
              <a:prstDash val="solid"/>
            </a:ln>
            <a:solidFill>
              <a:sysClr val="windowText" lastClr="000000"/>
            </a:solidFill>
            <a:effectLst>
              <a:outerShdw blurRad="88000" dist="50800" dir="5040000" algn="tl">
                <a:schemeClr val="accent4">
                  <a:tint val="80000"/>
                  <a:satMod val="250000"/>
                  <a:alpha val="45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</xdr:row>
      <xdr:rowOff>9525</xdr:rowOff>
    </xdr:from>
    <xdr:ext cx="1752601" cy="333376"/>
    <xdr:sp macro="" textlink="">
      <xdr:nvSpPr>
        <xdr:cNvPr id="2" name="TextBox 1"/>
        <xdr:cNvSpPr txBox="1"/>
      </xdr:nvSpPr>
      <xdr:spPr>
        <a:xfrm>
          <a:off x="6522720" y="177165"/>
          <a:ext cx="1752601" cy="3333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  <a:scene3d>
            <a:camera prst="isometricRightUp"/>
            <a:lightRig rig="threePt" dir="t"/>
          </a:scene3d>
        </a:bodyPr>
        <a:lstStyle/>
        <a:p>
          <a:endParaRPr lang="en-US" sz="1800" baseline="0">
            <a:ln>
              <a:solidFill>
                <a:schemeClr val="accent1">
                  <a:alpha val="78000"/>
                </a:schemeClr>
              </a:solidFill>
            </a:ln>
            <a:latin typeface="Arial" pitchFamily="34" charset="0"/>
          </a:endParaRP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7"/>
  <sheetViews>
    <sheetView showGridLines="0" tabSelected="1" workbookViewId="0">
      <selection activeCell="H5" sqref="H5"/>
    </sheetView>
  </sheetViews>
  <sheetFormatPr defaultRowHeight="13.8" x14ac:dyDescent="0.25"/>
  <cols>
    <col min="1" max="1" width="6.109375" style="202" customWidth="1"/>
    <col min="2" max="2" width="26.6640625" style="202" customWidth="1"/>
    <col min="3" max="9" width="14.6640625" style="202" customWidth="1"/>
    <col min="10" max="16384" width="8.88671875" style="202"/>
  </cols>
  <sheetData>
    <row r="2" spans="2:7" ht="17.399999999999999" x14ac:dyDescent="0.3">
      <c r="B2" s="274" t="s">
        <v>39</v>
      </c>
      <c r="C2" s="274"/>
      <c r="D2" s="274"/>
      <c r="E2" s="274"/>
      <c r="F2" s="274"/>
    </row>
    <row r="3" spans="2:7" x14ac:dyDescent="0.25">
      <c r="B3" s="275" t="s">
        <v>150</v>
      </c>
      <c r="C3" s="275"/>
      <c r="D3" s="275"/>
      <c r="E3" s="275"/>
      <c r="F3" s="275"/>
    </row>
    <row r="4" spans="2:7" x14ac:dyDescent="0.25">
      <c r="B4" s="277" t="s">
        <v>143</v>
      </c>
      <c r="C4" s="275"/>
      <c r="D4" s="275"/>
      <c r="E4" s="275"/>
      <c r="F4" s="275"/>
    </row>
    <row r="5" spans="2:7" ht="31.2" customHeight="1" thickBot="1" x14ac:dyDescent="0.3">
      <c r="B5" s="211" t="s">
        <v>32</v>
      </c>
      <c r="C5" s="212"/>
      <c r="D5" s="212"/>
      <c r="E5" s="213" t="s">
        <v>129</v>
      </c>
      <c r="F5" s="214" t="s">
        <v>30</v>
      </c>
      <c r="G5" s="203"/>
    </row>
    <row r="6" spans="2:7" ht="14.4" thickTop="1" x14ac:dyDescent="0.25">
      <c r="B6" s="215" t="s">
        <v>41</v>
      </c>
      <c r="C6" s="215"/>
      <c r="D6" s="215"/>
      <c r="E6" s="216">
        <v>0</v>
      </c>
      <c r="F6" s="216">
        <v>0</v>
      </c>
    </row>
    <row r="7" spans="2:7" x14ac:dyDescent="0.25">
      <c r="B7" s="217" t="s">
        <v>42</v>
      </c>
      <c r="C7" s="217"/>
      <c r="D7" s="217"/>
      <c r="E7" s="218">
        <v>14400000</v>
      </c>
      <c r="F7" s="218">
        <v>14960000</v>
      </c>
      <c r="G7" s="204"/>
    </row>
    <row r="8" spans="2:7" x14ac:dyDescent="0.25">
      <c r="B8" s="215" t="s">
        <v>43</v>
      </c>
      <c r="C8" s="215"/>
      <c r="D8" s="215"/>
      <c r="E8" s="219">
        <v>9328000</v>
      </c>
      <c r="F8" s="219">
        <v>9588628.3660390396</v>
      </c>
      <c r="G8" s="204"/>
    </row>
    <row r="9" spans="2:7" x14ac:dyDescent="0.25">
      <c r="B9" s="217" t="s">
        <v>44</v>
      </c>
      <c r="C9" s="217"/>
      <c r="D9" s="217"/>
      <c r="E9" s="218">
        <v>89715000</v>
      </c>
      <c r="F9" s="218">
        <v>74841384.549669191</v>
      </c>
      <c r="G9" s="204"/>
    </row>
    <row r="10" spans="2:7" x14ac:dyDescent="0.25">
      <c r="B10" s="215" t="s">
        <v>45</v>
      </c>
      <c r="C10" s="215"/>
      <c r="D10" s="215"/>
      <c r="E10" s="219">
        <v>70715000</v>
      </c>
      <c r="F10" s="219">
        <v>61951403.516649984</v>
      </c>
      <c r="G10" s="204"/>
    </row>
    <row r="11" spans="2:7" x14ac:dyDescent="0.25">
      <c r="B11" s="217" t="s">
        <v>46</v>
      </c>
      <c r="C11" s="217"/>
      <c r="D11" s="217"/>
      <c r="E11" s="218">
        <v>55715000</v>
      </c>
      <c r="F11" s="218">
        <v>51893446.822665982</v>
      </c>
      <c r="G11" s="204"/>
    </row>
    <row r="12" spans="2:7" x14ac:dyDescent="0.25">
      <c r="B12" s="215" t="s">
        <v>47</v>
      </c>
      <c r="C12" s="215"/>
      <c r="D12" s="215"/>
      <c r="E12" s="219">
        <v>61715000</v>
      </c>
      <c r="F12" s="219">
        <v>57054068.920289278</v>
      </c>
      <c r="G12" s="204"/>
    </row>
    <row r="13" spans="2:7" x14ac:dyDescent="0.25">
      <c r="B13" s="217" t="s">
        <v>48</v>
      </c>
      <c r="C13" s="217"/>
      <c r="D13" s="217"/>
      <c r="E13" s="218">
        <v>1357000</v>
      </c>
      <c r="F13" s="218">
        <v>1373007.2364851199</v>
      </c>
      <c r="G13" s="204"/>
    </row>
    <row r="14" spans="2:7" x14ac:dyDescent="0.25">
      <c r="B14" s="215" t="s">
        <v>49</v>
      </c>
      <c r="C14" s="215"/>
      <c r="D14" s="215"/>
      <c r="E14" s="219">
        <v>8901000</v>
      </c>
      <c r="F14" s="219">
        <v>17158001.232719362</v>
      </c>
      <c r="G14" s="204"/>
    </row>
    <row r="15" spans="2:7" x14ac:dyDescent="0.25">
      <c r="B15" s="217" t="s">
        <v>50</v>
      </c>
      <c r="C15" s="217"/>
      <c r="D15" s="217"/>
      <c r="E15" s="218">
        <v>45000000</v>
      </c>
      <c r="F15" s="218">
        <v>54141702</v>
      </c>
      <c r="G15" s="204"/>
    </row>
    <row r="16" spans="2:7" x14ac:dyDescent="0.25">
      <c r="B16" s="215" t="s">
        <v>51</v>
      </c>
      <c r="C16" s="215"/>
      <c r="D16" s="215"/>
      <c r="E16" s="219">
        <v>0</v>
      </c>
      <c r="F16" s="219">
        <v>33100000</v>
      </c>
      <c r="G16" s="204"/>
    </row>
    <row r="17" spans="2:7" x14ac:dyDescent="0.25">
      <c r="B17" s="217" t="s">
        <v>52</v>
      </c>
      <c r="C17" s="217"/>
      <c r="D17" s="217"/>
      <c r="E17" s="218">
        <v>1729000</v>
      </c>
      <c r="F17" s="218">
        <v>1648598.69842432</v>
      </c>
      <c r="G17" s="204"/>
    </row>
    <row r="18" spans="2:7" x14ac:dyDescent="0.25">
      <c r="B18" s="215" t="s">
        <v>53</v>
      </c>
      <c r="C18" s="215"/>
      <c r="D18" s="215"/>
      <c r="E18" s="219">
        <v>0</v>
      </c>
      <c r="F18" s="219">
        <v>2645935.13846154</v>
      </c>
      <c r="G18" s="204"/>
    </row>
    <row r="19" spans="2:7" x14ac:dyDescent="0.25">
      <c r="B19" s="217" t="s">
        <v>54</v>
      </c>
      <c r="C19" s="217"/>
      <c r="D19" s="217"/>
      <c r="E19" s="218">
        <v>1310000</v>
      </c>
      <c r="F19" s="218">
        <v>4645318.78260992</v>
      </c>
      <c r="G19" s="204"/>
    </row>
    <row r="20" spans="2:7" x14ac:dyDescent="0.25">
      <c r="B20" s="215" t="s">
        <v>55</v>
      </c>
      <c r="C20" s="215"/>
      <c r="D20" s="215"/>
      <c r="E20" s="219">
        <v>70916000</v>
      </c>
      <c r="F20" s="219">
        <v>49401672.937382504</v>
      </c>
      <c r="G20" s="204"/>
    </row>
    <row r="21" spans="2:7" x14ac:dyDescent="0.25">
      <c r="B21" s="217" t="s">
        <v>56</v>
      </c>
      <c r="C21" s="217"/>
      <c r="D21" s="217"/>
      <c r="E21" s="218">
        <v>9706000</v>
      </c>
      <c r="F21" s="218">
        <v>10253322.64796672</v>
      </c>
      <c r="G21" s="204"/>
    </row>
    <row r="22" spans="2:7" x14ac:dyDescent="0.25">
      <c r="B22" s="215" t="s">
        <v>57</v>
      </c>
      <c r="C22" s="215"/>
      <c r="D22" s="215"/>
      <c r="E22" s="219">
        <v>36671000</v>
      </c>
      <c r="F22" s="219">
        <v>37429733.387381762</v>
      </c>
      <c r="G22" s="204"/>
    </row>
    <row r="23" spans="2:7" x14ac:dyDescent="0.25">
      <c r="B23" s="217" t="s">
        <v>58</v>
      </c>
      <c r="C23" s="217"/>
      <c r="D23" s="217"/>
      <c r="E23" s="218">
        <v>7552000</v>
      </c>
      <c r="F23" s="218">
        <v>8276595.7473280001</v>
      </c>
      <c r="G23" s="204"/>
    </row>
    <row r="24" spans="2:7" x14ac:dyDescent="0.25">
      <c r="B24" s="215" t="s">
        <v>59</v>
      </c>
      <c r="C24" s="215"/>
      <c r="D24" s="215"/>
      <c r="E24" s="219">
        <v>38551000</v>
      </c>
      <c r="F24" s="219">
        <v>40152654.618553087</v>
      </c>
      <c r="G24" s="204"/>
    </row>
    <row r="25" spans="2:7" x14ac:dyDescent="0.25">
      <c r="B25" s="217" t="s">
        <v>60</v>
      </c>
      <c r="C25" s="217"/>
      <c r="D25" s="217"/>
      <c r="E25" s="218">
        <v>760000</v>
      </c>
      <c r="F25" s="218">
        <v>1040683.63118336</v>
      </c>
      <c r="G25" s="204"/>
    </row>
    <row r="26" spans="2:7" x14ac:dyDescent="0.25">
      <c r="B26" s="215" t="s">
        <v>61</v>
      </c>
      <c r="C26" s="215"/>
      <c r="D26" s="215"/>
      <c r="E26" s="219">
        <v>34610000</v>
      </c>
      <c r="F26" s="219">
        <v>37513371.92064973</v>
      </c>
      <c r="G26" s="204"/>
    </row>
    <row r="27" spans="2:7" x14ac:dyDescent="0.25">
      <c r="B27" s="217" t="s">
        <v>62</v>
      </c>
      <c r="C27" s="217"/>
      <c r="D27" s="217"/>
      <c r="E27" s="218">
        <v>3868000</v>
      </c>
      <c r="F27" s="218">
        <v>3945413.0992383999</v>
      </c>
      <c r="G27" s="204"/>
    </row>
    <row r="28" spans="2:7" x14ac:dyDescent="0.25">
      <c r="B28" s="215" t="s">
        <v>63</v>
      </c>
      <c r="C28" s="215"/>
      <c r="D28" s="215"/>
      <c r="E28" s="219">
        <v>12156000</v>
      </c>
      <c r="F28" s="219">
        <v>21876697.842822403</v>
      </c>
      <c r="G28" s="204"/>
    </row>
    <row r="29" spans="2:7" x14ac:dyDescent="0.25">
      <c r="B29" s="217" t="s">
        <v>64</v>
      </c>
      <c r="C29" s="217"/>
      <c r="D29" s="217"/>
      <c r="E29" s="218">
        <v>65356000</v>
      </c>
      <c r="F29" s="218">
        <v>69177541.29711616</v>
      </c>
      <c r="G29" s="204"/>
    </row>
    <row r="30" spans="2:7" x14ac:dyDescent="0.25">
      <c r="B30" s="215" t="s">
        <v>65</v>
      </c>
      <c r="C30" s="215"/>
      <c r="D30" s="215"/>
      <c r="E30" s="219">
        <v>6799000</v>
      </c>
      <c r="F30" s="219">
        <v>12109043</v>
      </c>
      <c r="G30" s="204"/>
    </row>
    <row r="31" spans="2:7" x14ac:dyDescent="0.25">
      <c r="B31" s="217" t="s">
        <v>66</v>
      </c>
      <c r="C31" s="217"/>
      <c r="D31" s="217"/>
      <c r="E31" s="218">
        <v>22261000</v>
      </c>
      <c r="F31" s="218">
        <v>22567171</v>
      </c>
      <c r="G31" s="204"/>
    </row>
    <row r="32" spans="2:7" x14ac:dyDescent="0.25">
      <c r="B32" s="215" t="s">
        <v>67</v>
      </c>
      <c r="C32" s="215"/>
      <c r="D32" s="215"/>
      <c r="E32" s="219">
        <v>17900000</v>
      </c>
      <c r="F32" s="219">
        <v>25467328</v>
      </c>
      <c r="G32" s="204"/>
    </row>
    <row r="33" spans="2:7" x14ac:dyDescent="0.25">
      <c r="B33" s="217" t="s">
        <v>68</v>
      </c>
      <c r="C33" s="217"/>
      <c r="D33" s="217"/>
      <c r="E33" s="218">
        <v>32550000</v>
      </c>
      <c r="F33" s="218">
        <v>19000000</v>
      </c>
      <c r="G33" s="204"/>
    </row>
    <row r="34" spans="2:7" x14ac:dyDescent="0.25">
      <c r="B34" s="215" t="s">
        <v>69</v>
      </c>
      <c r="C34" s="215"/>
      <c r="D34" s="215"/>
      <c r="E34" s="219">
        <v>41999000</v>
      </c>
      <c r="F34" s="219">
        <v>43506997.404194564</v>
      </c>
      <c r="G34" s="204"/>
    </row>
    <row r="35" spans="2:7" x14ac:dyDescent="0.25">
      <c r="B35" s="217" t="s">
        <v>70</v>
      </c>
      <c r="C35" s="217"/>
      <c r="D35" s="217"/>
      <c r="E35" s="218">
        <v>9455000</v>
      </c>
      <c r="F35" s="218">
        <v>10165424.606755584</v>
      </c>
      <c r="G35" s="204"/>
    </row>
    <row r="36" spans="2:7" x14ac:dyDescent="0.25">
      <c r="B36" s="215" t="s">
        <v>71</v>
      </c>
      <c r="C36" s="215"/>
      <c r="D36" s="215"/>
      <c r="E36" s="219">
        <v>18386000</v>
      </c>
      <c r="F36" s="219">
        <v>18861058.857626624</v>
      </c>
      <c r="G36" s="204"/>
    </row>
    <row r="37" spans="2:7" x14ac:dyDescent="0.25">
      <c r="B37" s="217" t="s">
        <v>72</v>
      </c>
      <c r="C37" s="217"/>
      <c r="D37" s="217"/>
      <c r="E37" s="218">
        <v>56925000</v>
      </c>
      <c r="F37" s="218">
        <v>58811077.669125125</v>
      </c>
      <c r="G37" s="204"/>
    </row>
    <row r="38" spans="2:7" x14ac:dyDescent="0.25">
      <c r="B38" s="215" t="s">
        <v>73</v>
      </c>
      <c r="C38" s="215"/>
      <c r="D38" s="215"/>
      <c r="E38" s="219">
        <v>44194000</v>
      </c>
      <c r="F38" s="219">
        <v>44920245.563479044</v>
      </c>
      <c r="G38" s="204"/>
    </row>
    <row r="39" spans="2:7" x14ac:dyDescent="0.25">
      <c r="B39" s="217" t="s">
        <v>74</v>
      </c>
      <c r="C39" s="217"/>
      <c r="D39" s="217"/>
      <c r="E39" s="218">
        <v>10599000</v>
      </c>
      <c r="F39" s="218">
        <v>10854412.391956992</v>
      </c>
      <c r="G39" s="204"/>
    </row>
    <row r="40" spans="2:7" x14ac:dyDescent="0.25">
      <c r="B40" s="215" t="s">
        <v>75</v>
      </c>
      <c r="C40" s="215"/>
      <c r="D40" s="215"/>
      <c r="E40" s="219">
        <v>14420000</v>
      </c>
      <c r="F40" s="219">
        <v>14945431.38576</v>
      </c>
      <c r="G40" s="204"/>
    </row>
    <row r="41" spans="2:7" x14ac:dyDescent="0.25">
      <c r="B41" s="217" t="s">
        <v>76</v>
      </c>
      <c r="C41" s="217"/>
      <c r="D41" s="217"/>
      <c r="E41" s="218">
        <v>9312000</v>
      </c>
      <c r="F41" s="218">
        <v>9447327.8490931205</v>
      </c>
      <c r="G41" s="204"/>
    </row>
    <row r="42" spans="2:7" x14ac:dyDescent="0.25">
      <c r="B42" s="215" t="s">
        <v>77</v>
      </c>
      <c r="C42" s="215"/>
      <c r="D42" s="215"/>
      <c r="E42" s="219">
        <v>2358000</v>
      </c>
      <c r="F42" s="219">
        <v>2394559.7306265598</v>
      </c>
      <c r="G42" s="204"/>
    </row>
    <row r="43" spans="2:7" x14ac:dyDescent="0.25">
      <c r="B43" s="217" t="s">
        <v>78</v>
      </c>
      <c r="C43" s="217"/>
      <c r="D43" s="217"/>
      <c r="E43" s="218">
        <v>2498000</v>
      </c>
      <c r="F43" s="218">
        <v>2537809.5962624</v>
      </c>
      <c r="G43" s="204"/>
    </row>
    <row r="44" spans="2:7" x14ac:dyDescent="0.25">
      <c r="B44" s="215" t="s">
        <v>79</v>
      </c>
      <c r="C44" s="215"/>
      <c r="D44" s="215"/>
      <c r="E44" s="219">
        <v>1129000</v>
      </c>
      <c r="F44" s="219">
        <v>1146088.2618879999</v>
      </c>
      <c r="G44" s="204"/>
    </row>
    <row r="45" spans="2:7" x14ac:dyDescent="0.25">
      <c r="B45" s="217" t="s">
        <v>80</v>
      </c>
      <c r="C45" s="217"/>
      <c r="D45" s="217"/>
      <c r="E45" s="218">
        <v>1076000</v>
      </c>
      <c r="F45" s="218">
        <v>1091726.3772569599</v>
      </c>
      <c r="G45" s="204"/>
    </row>
    <row r="46" spans="2:7" x14ac:dyDescent="0.25">
      <c r="B46" s="215" t="s">
        <v>81</v>
      </c>
      <c r="C46" s="215"/>
      <c r="D46" s="215"/>
      <c r="E46" s="219">
        <v>2032000</v>
      </c>
      <c r="F46" s="219">
        <v>1914768.48006144</v>
      </c>
      <c r="G46" s="204"/>
    </row>
    <row r="47" spans="2:7" x14ac:dyDescent="0.25">
      <c r="B47" s="217" t="s">
        <v>82</v>
      </c>
      <c r="C47" s="217"/>
      <c r="D47" s="217"/>
      <c r="E47" s="218">
        <v>1328000</v>
      </c>
      <c r="F47" s="218">
        <v>1345692.2750566399</v>
      </c>
      <c r="G47" s="204"/>
    </row>
    <row r="48" spans="2:7" x14ac:dyDescent="0.25">
      <c r="B48" s="215" t="s">
        <v>83</v>
      </c>
      <c r="C48" s="215"/>
      <c r="D48" s="215"/>
      <c r="E48" s="219">
        <v>3242000</v>
      </c>
      <c r="F48" s="219">
        <v>3293861.5463475198</v>
      </c>
      <c r="G48" s="204"/>
    </row>
    <row r="49" spans="2:7" x14ac:dyDescent="0.25">
      <c r="B49" s="217" t="s">
        <v>84</v>
      </c>
      <c r="C49" s="217"/>
      <c r="D49" s="217"/>
      <c r="E49" s="218">
        <v>1715000</v>
      </c>
      <c r="F49" s="218">
        <v>1745003.32273664</v>
      </c>
      <c r="G49" s="204"/>
    </row>
    <row r="50" spans="2:7" x14ac:dyDescent="0.25">
      <c r="B50" s="215" t="s">
        <v>85</v>
      </c>
      <c r="C50" s="215"/>
      <c r="D50" s="215"/>
      <c r="E50" s="219">
        <v>2459000</v>
      </c>
      <c r="F50" s="219">
        <v>2497818.8525542398</v>
      </c>
      <c r="G50" s="204"/>
    </row>
    <row r="51" spans="2:7" x14ac:dyDescent="0.25">
      <c r="B51" s="217" t="s">
        <v>86</v>
      </c>
      <c r="C51" s="217"/>
      <c r="D51" s="217"/>
      <c r="E51" s="218">
        <v>3468000</v>
      </c>
      <c r="F51" s="218">
        <v>3325257.95521536</v>
      </c>
      <c r="G51" s="204"/>
    </row>
    <row r="52" spans="2:7" x14ac:dyDescent="0.25">
      <c r="B52" s="215" t="s">
        <v>87</v>
      </c>
      <c r="C52" s="215"/>
      <c r="D52" s="215"/>
      <c r="E52" s="219">
        <v>823000</v>
      </c>
      <c r="F52" s="219">
        <v>835779.41407744004</v>
      </c>
      <c r="G52" s="204"/>
    </row>
    <row r="53" spans="2:7" x14ac:dyDescent="0.25">
      <c r="B53" s="217" t="s">
        <v>88</v>
      </c>
      <c r="C53" s="217"/>
      <c r="D53" s="217"/>
      <c r="E53" s="218">
        <v>920000</v>
      </c>
      <c r="F53" s="218">
        <v>932281.47246079997</v>
      </c>
      <c r="G53" s="204"/>
    </row>
    <row r="54" spans="2:7" x14ac:dyDescent="0.25">
      <c r="B54" s="215" t="s">
        <v>89</v>
      </c>
      <c r="C54" s="215"/>
      <c r="D54" s="215"/>
      <c r="E54" s="219">
        <v>1308000</v>
      </c>
      <c r="F54" s="219">
        <v>1327079.0417510399</v>
      </c>
      <c r="G54" s="204"/>
    </row>
    <row r="55" spans="2:7" x14ac:dyDescent="0.25">
      <c r="B55" s="217" t="s">
        <v>90</v>
      </c>
      <c r="C55" s="217"/>
      <c r="D55" s="217"/>
      <c r="E55" s="218">
        <v>1148000</v>
      </c>
      <c r="F55" s="218">
        <v>1162794.70472192</v>
      </c>
      <c r="G55" s="204"/>
    </row>
    <row r="56" spans="2:7" x14ac:dyDescent="0.25">
      <c r="B56" s="215" t="s">
        <v>91</v>
      </c>
      <c r="C56" s="215"/>
      <c r="D56" s="215"/>
      <c r="E56" s="219">
        <v>1450000</v>
      </c>
      <c r="F56" s="219">
        <v>1360605.74371328</v>
      </c>
      <c r="G56" s="204"/>
    </row>
    <row r="57" spans="2:7" x14ac:dyDescent="0.25">
      <c r="B57" s="217" t="s">
        <v>92</v>
      </c>
      <c r="C57" s="217"/>
      <c r="D57" s="217"/>
      <c r="E57" s="218">
        <v>1236000</v>
      </c>
      <c r="F57" s="218">
        <v>972284.16876544</v>
      </c>
      <c r="G57" s="204"/>
    </row>
    <row r="58" spans="2:7" x14ac:dyDescent="0.25">
      <c r="B58" s="215" t="s">
        <v>93</v>
      </c>
      <c r="C58" s="215"/>
      <c r="D58" s="215"/>
      <c r="E58" s="219">
        <v>29155000</v>
      </c>
      <c r="F58" s="219">
        <v>30792686.21839872</v>
      </c>
      <c r="G58" s="204"/>
    </row>
    <row r="59" spans="2:7" x14ac:dyDescent="0.25">
      <c r="B59" s="217" t="s">
        <v>94</v>
      </c>
      <c r="C59" s="217"/>
      <c r="D59" s="217"/>
      <c r="E59" s="218">
        <v>26136000</v>
      </c>
      <c r="F59" s="218">
        <v>19407020.61769728</v>
      </c>
      <c r="G59" s="204"/>
    </row>
    <row r="60" spans="2:7" x14ac:dyDescent="0.25">
      <c r="B60" s="215" t="s">
        <v>95</v>
      </c>
      <c r="C60" s="215"/>
      <c r="D60" s="215"/>
      <c r="E60" s="219">
        <v>12362000</v>
      </c>
      <c r="F60" s="219">
        <v>13360850</v>
      </c>
      <c r="G60" s="204"/>
    </row>
    <row r="61" spans="2:7" x14ac:dyDescent="0.25">
      <c r="B61" s="217" t="s">
        <v>96</v>
      </c>
      <c r="C61" s="217"/>
      <c r="D61" s="217"/>
      <c r="E61" s="218">
        <v>1271000</v>
      </c>
      <c r="F61" s="218">
        <v>1287689.4146662401</v>
      </c>
      <c r="G61" s="204"/>
    </row>
    <row r="62" spans="2:7" x14ac:dyDescent="0.25">
      <c r="B62" s="215" t="s">
        <v>97</v>
      </c>
      <c r="C62" s="215"/>
      <c r="D62" s="215"/>
      <c r="E62" s="219">
        <v>0</v>
      </c>
      <c r="F62" s="219">
        <v>14679405.601190399</v>
      </c>
      <c r="G62" s="204"/>
    </row>
    <row r="63" spans="2:7" x14ac:dyDescent="0.25">
      <c r="B63" s="217" t="s">
        <v>98</v>
      </c>
      <c r="C63" s="217"/>
      <c r="D63" s="217"/>
      <c r="E63" s="218">
        <v>31634000</v>
      </c>
      <c r="F63" s="218">
        <v>30410866.413318217</v>
      </c>
      <c r="G63" s="204"/>
    </row>
    <row r="64" spans="2:7" x14ac:dyDescent="0.25">
      <c r="B64" s="215" t="s">
        <v>99</v>
      </c>
      <c r="C64" s="215"/>
      <c r="D64" s="215"/>
      <c r="E64" s="219">
        <v>240606000</v>
      </c>
      <c r="F64" s="219">
        <v>246381330.38</v>
      </c>
      <c r="G64" s="204"/>
    </row>
    <row r="65" spans="2:7" x14ac:dyDescent="0.25">
      <c r="B65" s="217" t="s">
        <v>100</v>
      </c>
      <c r="C65" s="217"/>
      <c r="D65" s="217"/>
      <c r="E65" s="218">
        <v>241161000</v>
      </c>
      <c r="F65" s="218">
        <v>244906151.94194937</v>
      </c>
      <c r="G65" s="204"/>
    </row>
    <row r="66" spans="2:7" x14ac:dyDescent="0.25">
      <c r="B66" s="215" t="s">
        <v>101</v>
      </c>
      <c r="C66" s="215"/>
      <c r="D66" s="215"/>
      <c r="E66" s="219">
        <v>79388000</v>
      </c>
      <c r="F66" s="219">
        <v>80205813.991334409</v>
      </c>
      <c r="G66" s="204"/>
    </row>
    <row r="67" spans="2:7" x14ac:dyDescent="0.25">
      <c r="B67" s="217" t="s">
        <v>102</v>
      </c>
      <c r="C67" s="217"/>
      <c r="D67" s="217"/>
      <c r="E67" s="218">
        <v>94280000</v>
      </c>
      <c r="F67" s="218">
        <v>95598731.024291843</v>
      </c>
      <c r="G67" s="204"/>
    </row>
    <row r="68" spans="2:7" x14ac:dyDescent="0.25">
      <c r="B68" s="215" t="s">
        <v>103</v>
      </c>
      <c r="C68" s="215"/>
      <c r="D68" s="215"/>
      <c r="E68" s="219">
        <v>38978000</v>
      </c>
      <c r="F68" s="219">
        <v>40197507.334318079</v>
      </c>
      <c r="G68" s="204"/>
    </row>
    <row r="69" spans="2:7" x14ac:dyDescent="0.25">
      <c r="B69" s="217" t="s">
        <v>104</v>
      </c>
      <c r="C69" s="217"/>
      <c r="D69" s="217"/>
      <c r="E69" s="218">
        <v>20920000</v>
      </c>
      <c r="F69" s="218">
        <v>29289419.430914558</v>
      </c>
      <c r="G69" s="204"/>
    </row>
    <row r="70" spans="2:7" x14ac:dyDescent="0.25">
      <c r="B70" s="215" t="s">
        <v>105</v>
      </c>
      <c r="C70" s="215"/>
      <c r="D70" s="215"/>
      <c r="E70" s="219">
        <v>2564000</v>
      </c>
      <c r="F70" s="219">
        <v>2564000</v>
      </c>
      <c r="G70" s="204"/>
    </row>
    <row r="71" spans="2:7" x14ac:dyDescent="0.25">
      <c r="B71" s="217" t="s">
        <v>106</v>
      </c>
      <c r="C71" s="217"/>
      <c r="D71" s="217"/>
      <c r="E71" s="218">
        <v>11970000</v>
      </c>
      <c r="F71" s="218">
        <v>17873781.529438719</v>
      </c>
      <c r="G71" s="204"/>
    </row>
    <row r="72" spans="2:7" x14ac:dyDescent="0.25">
      <c r="B72" s="215" t="s">
        <v>107</v>
      </c>
      <c r="C72" s="215"/>
      <c r="D72" s="215"/>
      <c r="E72" s="219">
        <v>25265918</v>
      </c>
      <c r="F72" s="219">
        <v>25832959</v>
      </c>
      <c r="G72" s="204"/>
    </row>
    <row r="73" spans="2:7" x14ac:dyDescent="0.25">
      <c r="B73" s="217" t="s">
        <v>108</v>
      </c>
      <c r="C73" s="217"/>
      <c r="D73" s="217"/>
      <c r="E73" s="218">
        <v>9607000</v>
      </c>
      <c r="F73" s="218">
        <v>9636415.5213926397</v>
      </c>
      <c r="G73" s="204"/>
    </row>
    <row r="74" spans="2:7" x14ac:dyDescent="0.25">
      <c r="B74" s="215" t="s">
        <v>109</v>
      </c>
      <c r="C74" s="215"/>
      <c r="D74" s="215"/>
      <c r="E74" s="219">
        <v>29416000</v>
      </c>
      <c r="F74" s="219">
        <v>32742202.040970098</v>
      </c>
      <c r="G74" s="204"/>
    </row>
    <row r="75" spans="2:7" x14ac:dyDescent="0.25">
      <c r="B75" s="217" t="s">
        <v>110</v>
      </c>
      <c r="C75" s="217"/>
      <c r="D75" s="217"/>
      <c r="E75" s="218">
        <v>53500000</v>
      </c>
      <c r="F75" s="218">
        <v>53500000</v>
      </c>
      <c r="G75" s="204"/>
    </row>
    <row r="76" spans="2:7" x14ac:dyDescent="0.25">
      <c r="B76" s="215" t="s">
        <v>111</v>
      </c>
      <c r="C76" s="215"/>
      <c r="D76" s="215"/>
      <c r="E76" s="219">
        <v>833000</v>
      </c>
      <c r="F76" s="219">
        <v>851382.04780544003</v>
      </c>
      <c r="G76" s="204"/>
    </row>
    <row r="77" spans="2:7" x14ac:dyDescent="0.25">
      <c r="B77" s="217" t="s">
        <v>112</v>
      </c>
      <c r="C77" s="217"/>
      <c r="D77" s="217"/>
      <c r="E77" s="218">
        <v>86494000</v>
      </c>
      <c r="F77" s="218">
        <v>87612962.697088897</v>
      </c>
      <c r="G77" s="204"/>
    </row>
    <row r="78" spans="2:7" x14ac:dyDescent="0.25">
      <c r="B78" s="215" t="s">
        <v>113</v>
      </c>
      <c r="C78" s="215"/>
      <c r="D78" s="215"/>
      <c r="E78" s="219">
        <v>1629000</v>
      </c>
      <c r="F78" s="219">
        <v>1630295.8217011199</v>
      </c>
      <c r="G78" s="204"/>
    </row>
    <row r="79" spans="2:7" x14ac:dyDescent="0.25">
      <c r="B79" s="217" t="s">
        <v>114</v>
      </c>
      <c r="C79" s="217"/>
      <c r="D79" s="217"/>
      <c r="E79" s="218">
        <v>297000</v>
      </c>
      <c r="F79" s="218">
        <v>300454.78336512001</v>
      </c>
      <c r="G79" s="204"/>
    </row>
    <row r="80" spans="2:7" x14ac:dyDescent="0.25">
      <c r="B80" s="220" t="s">
        <v>115</v>
      </c>
      <c r="C80" s="215"/>
      <c r="D80" s="215"/>
      <c r="E80" s="219">
        <v>26408000</v>
      </c>
      <c r="F80" s="219">
        <v>26602615.819415297</v>
      </c>
      <c r="G80" s="204"/>
    </row>
    <row r="81" spans="2:12" x14ac:dyDescent="0.25">
      <c r="B81" s="217" t="s">
        <v>116</v>
      </c>
      <c r="C81" s="217"/>
      <c r="D81" s="217"/>
      <c r="E81" s="218">
        <v>6545000</v>
      </c>
      <c r="F81" s="218">
        <v>8882880.391037235</v>
      </c>
      <c r="G81" s="204"/>
    </row>
    <row r="82" spans="2:12" x14ac:dyDescent="0.25">
      <c r="B82" s="215" t="s">
        <v>117</v>
      </c>
      <c r="C82" s="215"/>
      <c r="D82" s="215"/>
      <c r="E82" s="219">
        <v>92000</v>
      </c>
      <c r="F82" s="219">
        <v>92000</v>
      </c>
      <c r="G82" s="204"/>
    </row>
    <row r="83" spans="2:12" x14ac:dyDescent="0.25">
      <c r="B83" s="217" t="s">
        <v>118</v>
      </c>
      <c r="C83" s="217"/>
      <c r="D83" s="217"/>
      <c r="E83" s="218">
        <v>92000</v>
      </c>
      <c r="F83" s="218">
        <v>92000</v>
      </c>
      <c r="G83" s="204"/>
    </row>
    <row r="84" spans="2:12" x14ac:dyDescent="0.25">
      <c r="B84" s="215" t="s">
        <v>119</v>
      </c>
      <c r="C84" s="215"/>
      <c r="D84" s="215"/>
      <c r="E84" s="219">
        <v>19420000</v>
      </c>
      <c r="F84" s="219">
        <v>20344155.294367507</v>
      </c>
      <c r="G84" s="204"/>
    </row>
    <row r="85" spans="2:12" x14ac:dyDescent="0.25">
      <c r="B85" s="217" t="s">
        <v>120</v>
      </c>
      <c r="C85" s="217"/>
      <c r="D85" s="217"/>
      <c r="E85" s="218">
        <v>5600000</v>
      </c>
      <c r="F85" s="218">
        <v>5600000</v>
      </c>
      <c r="G85" s="204"/>
    </row>
    <row r="86" spans="2:12" x14ac:dyDescent="0.25">
      <c r="B86" s="215" t="s">
        <v>121</v>
      </c>
      <c r="C86" s="215"/>
      <c r="D86" s="215"/>
      <c r="E86" s="219">
        <v>0</v>
      </c>
      <c r="F86" s="219">
        <v>122528</v>
      </c>
      <c r="G86" s="204"/>
    </row>
    <row r="87" spans="2:12" x14ac:dyDescent="0.25">
      <c r="B87" s="217" t="s">
        <v>122</v>
      </c>
      <c r="C87" s="217"/>
      <c r="D87" s="217"/>
      <c r="E87" s="218">
        <v>1568000</v>
      </c>
      <c r="F87" s="218">
        <v>1629204.6131404799</v>
      </c>
      <c r="G87" s="204"/>
    </row>
    <row r="88" spans="2:12" x14ac:dyDescent="0.25">
      <c r="B88" s="215" t="s">
        <v>123</v>
      </c>
      <c r="C88" s="215"/>
      <c r="D88" s="215"/>
      <c r="E88" s="219">
        <v>1567000</v>
      </c>
      <c r="F88" s="219">
        <v>1627373.2698214399</v>
      </c>
      <c r="G88" s="204"/>
    </row>
    <row r="89" spans="2:12" x14ac:dyDescent="0.25">
      <c r="B89" s="217" t="s">
        <v>124</v>
      </c>
      <c r="C89" s="217"/>
      <c r="D89" s="217"/>
      <c r="E89" s="218">
        <v>5330000</v>
      </c>
      <c r="F89" s="218">
        <v>5778447.4122649599</v>
      </c>
      <c r="G89" s="204"/>
    </row>
    <row r="90" spans="2:12" x14ac:dyDescent="0.25">
      <c r="B90" s="221" t="s">
        <v>125</v>
      </c>
      <c r="C90" s="221"/>
      <c r="D90" s="221"/>
      <c r="E90" s="222">
        <v>1568000</v>
      </c>
      <c r="F90" s="222">
        <v>1628831.0797516799</v>
      </c>
      <c r="G90" s="204"/>
    </row>
    <row r="91" spans="2:12" x14ac:dyDescent="0.25">
      <c r="B91" s="223" t="s">
        <v>126</v>
      </c>
      <c r="C91" s="223"/>
      <c r="D91" s="223"/>
      <c r="E91" s="224">
        <v>2058677918</v>
      </c>
      <c r="F91" s="224">
        <v>2134070072.7547626</v>
      </c>
      <c r="G91" s="204"/>
    </row>
    <row r="92" spans="2:12" x14ac:dyDescent="0.25">
      <c r="B92" s="225" t="s">
        <v>127</v>
      </c>
      <c r="C92" s="225"/>
      <c r="D92" s="225"/>
      <c r="E92" s="226">
        <v>1213239638</v>
      </c>
      <c r="F92" s="226">
        <v>1204212054.2452374</v>
      </c>
      <c r="G92" s="204"/>
    </row>
    <row r="93" spans="2:12" ht="14.4" thickBot="1" x14ac:dyDescent="0.3">
      <c r="B93" s="227" t="s">
        <v>142</v>
      </c>
      <c r="C93" s="227"/>
      <c r="D93" s="227"/>
      <c r="E93" s="228">
        <v>3271917556</v>
      </c>
      <c r="F93" s="228">
        <v>3338282127</v>
      </c>
      <c r="G93" s="204"/>
    </row>
    <row r="94" spans="2:12" ht="14.4" thickTop="1" x14ac:dyDescent="0.25">
      <c r="B94" s="205"/>
      <c r="C94" s="205"/>
      <c r="D94" s="205"/>
      <c r="E94" s="206"/>
      <c r="F94" s="205"/>
      <c r="G94" s="204"/>
    </row>
    <row r="95" spans="2:12" x14ac:dyDescent="0.25">
      <c r="B95" s="204"/>
      <c r="C95" s="204"/>
      <c r="D95" s="204"/>
      <c r="E95" s="204"/>
      <c r="F95" s="204"/>
      <c r="G95" s="204"/>
    </row>
    <row r="96" spans="2:12" ht="18" thickBot="1" x14ac:dyDescent="0.35">
      <c r="B96" s="255" t="s">
        <v>130</v>
      </c>
      <c r="C96" s="207"/>
      <c r="D96" s="207"/>
      <c r="E96" s="204"/>
      <c r="F96" s="208"/>
      <c r="G96" s="208"/>
      <c r="H96" s="209"/>
      <c r="I96" s="209"/>
      <c r="J96" s="209"/>
      <c r="K96" s="209"/>
      <c r="L96" s="209"/>
    </row>
    <row r="97" spans="2:7" ht="34.799999999999997" x14ac:dyDescent="0.25">
      <c r="B97" s="230"/>
      <c r="C97" s="231" t="s">
        <v>131</v>
      </c>
      <c r="D97" s="232" t="s">
        <v>132</v>
      </c>
      <c r="E97" s="232" t="s">
        <v>140</v>
      </c>
      <c r="F97" s="232" t="s">
        <v>141</v>
      </c>
      <c r="G97" s="233" t="s">
        <v>133</v>
      </c>
    </row>
    <row r="98" spans="2:7" x14ac:dyDescent="0.25">
      <c r="B98" s="234" t="s">
        <v>134</v>
      </c>
      <c r="C98" s="235" t="s">
        <v>135</v>
      </c>
      <c r="D98" s="236">
        <v>9473000</v>
      </c>
      <c r="E98" s="236">
        <v>115628.36603903997</v>
      </c>
      <c r="F98" s="236">
        <v>9588628.3660390396</v>
      </c>
      <c r="G98" s="237" t="s">
        <v>135</v>
      </c>
    </row>
    <row r="99" spans="2:7" x14ac:dyDescent="0.25">
      <c r="B99" s="238" t="s">
        <v>136</v>
      </c>
      <c r="C99" s="239">
        <v>38250000</v>
      </c>
      <c r="D99" s="239">
        <v>36225000</v>
      </c>
      <c r="E99" s="239">
        <v>366384.54966919689</v>
      </c>
      <c r="F99" s="240">
        <v>74841384.549669191</v>
      </c>
      <c r="G99" s="241">
        <v>12750000</v>
      </c>
    </row>
    <row r="100" spans="2:7" x14ac:dyDescent="0.25">
      <c r="B100" s="242" t="s">
        <v>137</v>
      </c>
      <c r="C100" s="229">
        <v>25350000</v>
      </c>
      <c r="D100" s="229">
        <v>36225000</v>
      </c>
      <c r="E100" s="229">
        <v>376403.51664998394</v>
      </c>
      <c r="F100" s="243">
        <v>61951403.516649984</v>
      </c>
      <c r="G100" s="244">
        <v>8450000</v>
      </c>
    </row>
    <row r="101" spans="2:7" x14ac:dyDescent="0.25">
      <c r="B101" s="238" t="s">
        <v>138</v>
      </c>
      <c r="C101" s="239">
        <v>15300000</v>
      </c>
      <c r="D101" s="239">
        <v>36225000</v>
      </c>
      <c r="E101" s="239">
        <v>368446.82266598393</v>
      </c>
      <c r="F101" s="240">
        <v>51893446.822665982</v>
      </c>
      <c r="G101" s="241">
        <v>5100000</v>
      </c>
    </row>
    <row r="102" spans="2:7" x14ac:dyDescent="0.25">
      <c r="B102" s="245" t="s">
        <v>139</v>
      </c>
      <c r="C102" s="246">
        <v>20400000</v>
      </c>
      <c r="D102" s="246">
        <v>36225000</v>
      </c>
      <c r="E102" s="246">
        <v>429068.92028927989</v>
      </c>
      <c r="F102" s="247">
        <v>57054068.920289278</v>
      </c>
      <c r="G102" s="248">
        <v>6800000</v>
      </c>
    </row>
    <row r="103" spans="2:7" ht="14.4" thickBot="1" x14ac:dyDescent="0.3">
      <c r="B103" s="249" t="s">
        <v>128</v>
      </c>
      <c r="C103" s="250">
        <v>99300000</v>
      </c>
      <c r="D103" s="250">
        <v>154373000</v>
      </c>
      <c r="E103" s="250">
        <v>1655932.1753134846</v>
      </c>
      <c r="F103" s="250">
        <v>255328932.17531347</v>
      </c>
      <c r="G103" s="251">
        <v>33100000</v>
      </c>
    </row>
    <row r="104" spans="2:7" ht="24" customHeight="1" x14ac:dyDescent="0.25">
      <c r="B104" s="276" t="s">
        <v>815</v>
      </c>
      <c r="C104" s="276"/>
      <c r="D104" s="276"/>
      <c r="E104" s="276"/>
      <c r="F104" s="276"/>
      <c r="G104" s="276"/>
    </row>
    <row r="105" spans="2:7" x14ac:dyDescent="0.25">
      <c r="B105" s="204"/>
      <c r="C105" s="204"/>
      <c r="D105" s="204"/>
      <c r="E105" s="204"/>
      <c r="F105" s="204"/>
      <c r="G105" s="204"/>
    </row>
    <row r="106" spans="2:7" x14ac:dyDescent="0.25">
      <c r="B106" s="204"/>
      <c r="C106" s="204"/>
      <c r="D106" s="204"/>
      <c r="E106" s="204"/>
      <c r="F106" s="204"/>
      <c r="G106" s="204"/>
    </row>
    <row r="107" spans="2:7" x14ac:dyDescent="0.25">
      <c r="B107" s="204"/>
      <c r="C107" s="204"/>
      <c r="D107" s="204"/>
      <c r="E107" s="204"/>
      <c r="F107" s="204"/>
      <c r="G107" s="204"/>
    </row>
  </sheetData>
  <mergeCells count="4">
    <mergeCell ref="B2:F2"/>
    <mergeCell ref="B3:F3"/>
    <mergeCell ref="B104:G104"/>
    <mergeCell ref="B4:F4"/>
  </mergeCells>
  <pageMargins left="1.2" right="0.7" top="0.5" bottom="0.75" header="0.3" footer="0.3"/>
  <pageSetup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5"/>
  <sheetViews>
    <sheetView showGridLines="0" workbookViewId="0">
      <selection activeCell="B3" sqref="B3:E3"/>
    </sheetView>
  </sheetViews>
  <sheetFormatPr defaultRowHeight="13.8" x14ac:dyDescent="0.25"/>
  <cols>
    <col min="1" max="1" width="8.88671875" style="202"/>
    <col min="2" max="2" width="33.6640625" style="202" customWidth="1"/>
    <col min="3" max="3" width="19.6640625" style="209" customWidth="1"/>
    <col min="4" max="5" width="18.6640625" style="209" customWidth="1"/>
    <col min="6" max="6" width="8.88671875" style="202"/>
    <col min="7" max="7" width="13.33203125" style="202" bestFit="1" customWidth="1"/>
    <col min="8" max="8" width="12.6640625" style="202" customWidth="1"/>
    <col min="9" max="9" width="9.88671875" style="202" bestFit="1" customWidth="1"/>
    <col min="10" max="10" width="13.5546875" style="202" bestFit="1" customWidth="1"/>
    <col min="11" max="16384" width="8.88671875" style="202"/>
  </cols>
  <sheetData>
    <row r="1" spans="2:5" ht="27" customHeight="1" x14ac:dyDescent="0.3">
      <c r="B1" s="274" t="s">
        <v>39</v>
      </c>
      <c r="C1" s="274"/>
      <c r="D1" s="274"/>
      <c r="E1" s="274"/>
    </row>
    <row r="2" spans="2:5" x14ac:dyDescent="0.25">
      <c r="B2" s="275" t="s">
        <v>814</v>
      </c>
      <c r="C2" s="275"/>
      <c r="D2" s="275"/>
      <c r="E2" s="275"/>
    </row>
    <row r="3" spans="2:5" x14ac:dyDescent="0.25">
      <c r="B3" s="277" t="s">
        <v>143</v>
      </c>
      <c r="C3" s="275"/>
      <c r="D3" s="275"/>
      <c r="E3" s="275"/>
    </row>
    <row r="4" spans="2:5" ht="9" customHeight="1" x14ac:dyDescent="0.25"/>
    <row r="5" spans="2:5" ht="15.6" x14ac:dyDescent="0.3">
      <c r="B5" s="278" t="s">
        <v>38</v>
      </c>
      <c r="C5" s="278"/>
      <c r="D5" s="278"/>
      <c r="E5" s="278"/>
    </row>
    <row r="6" spans="2:5" ht="24.6" thickBot="1" x14ac:dyDescent="0.3">
      <c r="B6" s="211" t="s">
        <v>32</v>
      </c>
      <c r="C6" s="214" t="s">
        <v>26</v>
      </c>
      <c r="D6" s="256" t="s">
        <v>0</v>
      </c>
      <c r="E6" s="214" t="s">
        <v>30</v>
      </c>
    </row>
    <row r="7" spans="2:5" ht="14.4" thickTop="1" x14ac:dyDescent="0.25">
      <c r="B7" s="210" t="s">
        <v>1</v>
      </c>
      <c r="C7" s="257">
        <v>404023.67</v>
      </c>
      <c r="D7" s="257">
        <v>0</v>
      </c>
      <c r="E7" s="257">
        <v>404023.67</v>
      </c>
    </row>
    <row r="8" spans="2:5" x14ac:dyDescent="0.25">
      <c r="B8" s="258" t="s">
        <v>2</v>
      </c>
      <c r="C8" s="259">
        <v>0</v>
      </c>
      <c r="D8" s="259">
        <v>0</v>
      </c>
      <c r="E8" s="259">
        <v>0</v>
      </c>
    </row>
    <row r="9" spans="2:5" x14ac:dyDescent="0.25">
      <c r="B9" s="210" t="s">
        <v>3</v>
      </c>
      <c r="C9" s="260">
        <v>12715150.859999999</v>
      </c>
      <c r="D9" s="260">
        <v>144045</v>
      </c>
      <c r="E9" s="260">
        <v>12859195.859999999</v>
      </c>
    </row>
    <row r="10" spans="2:5" x14ac:dyDescent="0.25">
      <c r="B10" s="258" t="s">
        <v>7</v>
      </c>
      <c r="C10" s="259">
        <v>948053.47</v>
      </c>
      <c r="D10" s="259">
        <v>0</v>
      </c>
      <c r="E10" s="259">
        <v>948053.47</v>
      </c>
    </row>
    <row r="11" spans="2:5" x14ac:dyDescent="0.25">
      <c r="B11" s="210" t="s">
        <v>148</v>
      </c>
      <c r="C11" s="260">
        <v>0</v>
      </c>
      <c r="D11" s="260">
        <v>0</v>
      </c>
      <c r="E11" s="260">
        <v>0</v>
      </c>
    </row>
    <row r="12" spans="2:5" x14ac:dyDescent="0.25">
      <c r="B12" s="258" t="s">
        <v>4</v>
      </c>
      <c r="C12" s="259">
        <v>0</v>
      </c>
      <c r="D12" s="259">
        <v>0</v>
      </c>
      <c r="E12" s="259">
        <v>0</v>
      </c>
    </row>
    <row r="13" spans="2:5" x14ac:dyDescent="0.25">
      <c r="B13" s="261" t="s">
        <v>149</v>
      </c>
      <c r="C13" s="262">
        <v>0</v>
      </c>
      <c r="D13" s="262">
        <v>0</v>
      </c>
      <c r="E13" s="262">
        <v>0</v>
      </c>
    </row>
    <row r="14" spans="2:5" ht="14.4" thickBot="1" x14ac:dyDescent="0.3">
      <c r="B14" s="211" t="s">
        <v>31</v>
      </c>
      <c r="C14" s="263">
        <v>14067228</v>
      </c>
      <c r="D14" s="263">
        <v>144045</v>
      </c>
      <c r="E14" s="263">
        <v>14211273</v>
      </c>
    </row>
    <row r="15" spans="2:5" ht="14.4" thickTop="1" x14ac:dyDescent="0.25"/>
    <row r="16" spans="2:5" ht="15.6" x14ac:dyDescent="0.3">
      <c r="B16" s="278" t="s">
        <v>40</v>
      </c>
      <c r="C16" s="278"/>
      <c r="D16" s="278"/>
      <c r="E16" s="278"/>
    </row>
    <row r="17" spans="2:7" ht="24.6" thickBot="1" x14ac:dyDescent="0.3">
      <c r="B17" s="211" t="s">
        <v>32</v>
      </c>
      <c r="C17" s="214" t="s">
        <v>27</v>
      </c>
      <c r="D17" s="256" t="s">
        <v>0</v>
      </c>
      <c r="E17" s="214" t="s">
        <v>30</v>
      </c>
    </row>
    <row r="18" spans="2:7" ht="14.4" thickTop="1" x14ac:dyDescent="0.25">
      <c r="B18" s="210" t="s">
        <v>1</v>
      </c>
      <c r="C18" s="264">
        <v>21254865.779999997</v>
      </c>
      <c r="D18" s="257">
        <v>0</v>
      </c>
      <c r="E18" s="257">
        <v>21254865.779999997</v>
      </c>
    </row>
    <row r="19" spans="2:7" x14ac:dyDescent="0.25">
      <c r="B19" s="258" t="s">
        <v>5</v>
      </c>
      <c r="C19" s="265">
        <v>5539425.29</v>
      </c>
      <c r="D19" s="259">
        <v>0</v>
      </c>
      <c r="E19" s="259">
        <v>5539425.29</v>
      </c>
    </row>
    <row r="20" spans="2:7" x14ac:dyDescent="0.25">
      <c r="B20" s="210" t="s">
        <v>3</v>
      </c>
      <c r="C20" s="266">
        <v>59175380.020000011</v>
      </c>
      <c r="D20" s="260">
        <v>4442943</v>
      </c>
      <c r="E20" s="260">
        <v>63618323.020000011</v>
      </c>
    </row>
    <row r="21" spans="2:7" x14ac:dyDescent="0.25">
      <c r="B21" s="258" t="s">
        <v>6</v>
      </c>
      <c r="C21" s="259">
        <v>0</v>
      </c>
      <c r="D21" s="259">
        <v>0</v>
      </c>
      <c r="E21" s="259">
        <v>0</v>
      </c>
    </row>
    <row r="22" spans="2:7" x14ac:dyDescent="0.25">
      <c r="B22" s="210" t="s">
        <v>7</v>
      </c>
      <c r="C22" s="260">
        <v>1155163</v>
      </c>
      <c r="D22" s="260">
        <v>0</v>
      </c>
      <c r="E22" s="260">
        <v>1155163</v>
      </c>
    </row>
    <row r="23" spans="2:7" x14ac:dyDescent="0.25">
      <c r="B23" s="258" t="s">
        <v>25</v>
      </c>
      <c r="C23" s="265">
        <v>37588.089999999997</v>
      </c>
      <c r="D23" s="259">
        <v>0</v>
      </c>
      <c r="E23" s="259">
        <v>37588.089999999997</v>
      </c>
    </row>
    <row r="24" spans="2:7" x14ac:dyDescent="0.25">
      <c r="B24" s="210" t="s">
        <v>8</v>
      </c>
      <c r="C24" s="266">
        <v>22738.2</v>
      </c>
      <c r="D24" s="260">
        <v>0</v>
      </c>
      <c r="E24" s="260">
        <v>22738.2</v>
      </c>
    </row>
    <row r="25" spans="2:7" x14ac:dyDescent="0.25">
      <c r="B25" s="258" t="s">
        <v>9</v>
      </c>
      <c r="C25" s="265">
        <v>37088995.740000002</v>
      </c>
      <c r="D25" s="259">
        <v>0</v>
      </c>
      <c r="E25" s="259">
        <v>37088995.740000002</v>
      </c>
      <c r="G25" s="254"/>
    </row>
    <row r="26" spans="2:7" x14ac:dyDescent="0.25">
      <c r="B26" s="210" t="s">
        <v>10</v>
      </c>
      <c r="C26" s="260">
        <v>0</v>
      </c>
      <c r="D26" s="260">
        <v>0</v>
      </c>
      <c r="E26" s="260">
        <v>0</v>
      </c>
    </row>
    <row r="27" spans="2:7" x14ac:dyDescent="0.25">
      <c r="B27" s="258" t="s">
        <v>11</v>
      </c>
      <c r="C27" s="265">
        <v>3223883.82</v>
      </c>
      <c r="D27" s="259">
        <v>0</v>
      </c>
      <c r="E27" s="259">
        <v>3223883.82</v>
      </c>
    </row>
    <row r="28" spans="2:7" x14ac:dyDescent="0.25">
      <c r="B28" s="210" t="s">
        <v>13</v>
      </c>
      <c r="C28" s="266">
        <v>43174.48</v>
      </c>
      <c r="D28" s="260">
        <v>0</v>
      </c>
      <c r="E28" s="260">
        <v>43174.48</v>
      </c>
    </row>
    <row r="29" spans="2:7" x14ac:dyDescent="0.25">
      <c r="B29" s="258" t="s">
        <v>12</v>
      </c>
      <c r="C29" s="265">
        <v>384447.98</v>
      </c>
      <c r="D29" s="259">
        <v>0</v>
      </c>
      <c r="E29" s="259">
        <v>384447.98</v>
      </c>
    </row>
    <row r="30" spans="2:7" x14ac:dyDescent="0.25">
      <c r="B30" s="210" t="s">
        <v>14</v>
      </c>
      <c r="C30" s="260">
        <v>0</v>
      </c>
      <c r="D30" s="260">
        <v>0</v>
      </c>
      <c r="E30" s="260">
        <v>0</v>
      </c>
    </row>
    <row r="31" spans="2:7" x14ac:dyDescent="0.25">
      <c r="B31" s="258" t="s">
        <v>15</v>
      </c>
      <c r="C31" s="265">
        <v>65115.72</v>
      </c>
      <c r="D31" s="259">
        <v>0</v>
      </c>
      <c r="E31" s="259">
        <v>65115.72</v>
      </c>
    </row>
    <row r="32" spans="2:7" x14ac:dyDescent="0.25">
      <c r="B32" s="210" t="s">
        <v>16</v>
      </c>
      <c r="C32" s="266">
        <v>1204055.8600000001</v>
      </c>
      <c r="D32" s="260">
        <v>0</v>
      </c>
      <c r="E32" s="260">
        <v>1204055.8600000001</v>
      </c>
    </row>
    <row r="33" spans="2:10" x14ac:dyDescent="0.25">
      <c r="B33" s="258" t="s">
        <v>17</v>
      </c>
      <c r="C33" s="259">
        <v>0</v>
      </c>
      <c r="D33" s="259">
        <v>0</v>
      </c>
      <c r="E33" s="259">
        <v>0</v>
      </c>
    </row>
    <row r="34" spans="2:10" x14ac:dyDescent="0.25">
      <c r="B34" s="210" t="s">
        <v>18</v>
      </c>
      <c r="C34" s="266">
        <v>2472281.67</v>
      </c>
      <c r="D34" s="260">
        <v>0</v>
      </c>
      <c r="E34" s="260">
        <v>2472281.67</v>
      </c>
    </row>
    <row r="35" spans="2:10" x14ac:dyDescent="0.25">
      <c r="B35" s="258" t="s">
        <v>19</v>
      </c>
      <c r="C35" s="265">
        <v>3675388.0199999996</v>
      </c>
      <c r="D35" s="259">
        <v>0</v>
      </c>
      <c r="E35" s="259">
        <v>3675388.0199999996</v>
      </c>
    </row>
    <row r="36" spans="2:10" x14ac:dyDescent="0.25">
      <c r="B36" s="210" t="s">
        <v>20</v>
      </c>
      <c r="C36" s="266">
        <v>1379684</v>
      </c>
      <c r="D36" s="260">
        <v>0</v>
      </c>
      <c r="E36" s="260">
        <v>1379684</v>
      </c>
    </row>
    <row r="37" spans="2:10" x14ac:dyDescent="0.25">
      <c r="B37" s="258" t="s">
        <v>21</v>
      </c>
      <c r="C37" s="265">
        <v>92294.33</v>
      </c>
      <c r="D37" s="259">
        <v>0</v>
      </c>
      <c r="E37" s="259">
        <v>92294.33</v>
      </c>
    </row>
    <row r="38" spans="2:10" x14ac:dyDescent="0.25">
      <c r="B38" s="261" t="s">
        <v>22</v>
      </c>
      <c r="C38" s="262">
        <v>0</v>
      </c>
      <c r="D38" s="262">
        <v>0</v>
      </c>
      <c r="E38" s="262">
        <v>0</v>
      </c>
    </row>
    <row r="39" spans="2:10" ht="14.4" thickBot="1" x14ac:dyDescent="0.3">
      <c r="B39" s="227" t="s">
        <v>33</v>
      </c>
      <c r="C39" s="263">
        <v>136814482.00000003</v>
      </c>
      <c r="D39" s="263">
        <v>4442943</v>
      </c>
      <c r="E39" s="263">
        <v>141257425.00000003</v>
      </c>
    </row>
    <row r="40" spans="2:10" ht="37.799999999999997" customHeight="1" thickTop="1" x14ac:dyDescent="0.25">
      <c r="B40" s="279" t="s">
        <v>144</v>
      </c>
      <c r="C40" s="279"/>
      <c r="D40" s="279"/>
      <c r="E40" s="279"/>
      <c r="F40" s="204"/>
    </row>
    <row r="42" spans="2:10" ht="15.6" x14ac:dyDescent="0.3">
      <c r="B42" s="278" t="s">
        <v>37</v>
      </c>
      <c r="C42" s="278"/>
      <c r="D42" s="278"/>
      <c r="E42" s="278"/>
    </row>
    <row r="43" spans="2:10" ht="24.6" thickBot="1" x14ac:dyDescent="0.3">
      <c r="B43" s="211" t="s">
        <v>32</v>
      </c>
      <c r="C43" s="214" t="s">
        <v>28</v>
      </c>
      <c r="D43" s="256" t="s">
        <v>0</v>
      </c>
      <c r="E43" s="214" t="s">
        <v>30</v>
      </c>
    </row>
    <row r="44" spans="2:10" ht="15" thickTop="1" thickBot="1" x14ac:dyDescent="0.3">
      <c r="B44" s="212" t="s">
        <v>3</v>
      </c>
      <c r="C44" s="267">
        <v>81400000</v>
      </c>
      <c r="D44" s="267">
        <v>0</v>
      </c>
      <c r="E44" s="267">
        <v>81400000</v>
      </c>
    </row>
    <row r="45" spans="2:10" ht="14.4" thickTop="1" x14ac:dyDescent="0.25"/>
    <row r="46" spans="2:10" ht="15.6" x14ac:dyDescent="0.3">
      <c r="B46" s="278" t="s">
        <v>36</v>
      </c>
      <c r="C46" s="278"/>
      <c r="D46" s="278"/>
      <c r="E46" s="278"/>
    </row>
    <row r="47" spans="2:10" ht="24.6" thickBot="1" x14ac:dyDescent="0.3">
      <c r="B47" s="211" t="s">
        <v>32</v>
      </c>
      <c r="C47" s="214" t="s">
        <v>29</v>
      </c>
      <c r="D47" s="256" t="s">
        <v>0</v>
      </c>
      <c r="E47" s="214" t="s">
        <v>30</v>
      </c>
    </row>
    <row r="48" spans="2:10" ht="14.4" thickTop="1" x14ac:dyDescent="0.25">
      <c r="B48" s="210" t="s">
        <v>1</v>
      </c>
      <c r="C48" s="257">
        <v>36046794.039999999</v>
      </c>
      <c r="D48" s="257">
        <v>0</v>
      </c>
      <c r="E48" s="257">
        <v>36046794.039999999</v>
      </c>
      <c r="G48" s="252"/>
      <c r="H48" s="252"/>
      <c r="I48" s="253"/>
      <c r="J48" s="253"/>
    </row>
    <row r="49" spans="2:10" x14ac:dyDescent="0.25">
      <c r="B49" s="258" t="s">
        <v>5</v>
      </c>
      <c r="C49" s="259">
        <v>106386434.13</v>
      </c>
      <c r="D49" s="259">
        <v>40500000</v>
      </c>
      <c r="E49" s="259">
        <v>146886434.13</v>
      </c>
      <c r="G49" s="252"/>
      <c r="H49" s="252"/>
      <c r="I49" s="253"/>
      <c r="J49" s="253"/>
    </row>
    <row r="50" spans="2:10" x14ac:dyDescent="0.25">
      <c r="B50" s="210" t="s">
        <v>2</v>
      </c>
      <c r="C50" s="260">
        <v>59525599.890000001</v>
      </c>
      <c r="D50" s="260">
        <v>40500000</v>
      </c>
      <c r="E50" s="260">
        <v>100025599.89</v>
      </c>
      <c r="G50" s="252"/>
      <c r="H50" s="252"/>
      <c r="I50" s="253"/>
      <c r="J50" s="253"/>
    </row>
    <row r="51" spans="2:10" x14ac:dyDescent="0.25">
      <c r="B51" s="258" t="s">
        <v>23</v>
      </c>
      <c r="C51" s="259">
        <v>52818956.810000002</v>
      </c>
      <c r="D51" s="259">
        <v>40500000</v>
      </c>
      <c r="E51" s="259">
        <v>93318956.810000002</v>
      </c>
      <c r="G51" s="252"/>
      <c r="H51" s="252"/>
      <c r="I51" s="253"/>
      <c r="J51" s="253"/>
    </row>
    <row r="52" spans="2:10" x14ac:dyDescent="0.25">
      <c r="B52" s="210" t="s">
        <v>24</v>
      </c>
      <c r="C52" s="260">
        <v>56377025.700000003</v>
      </c>
      <c r="D52" s="260">
        <v>40500000</v>
      </c>
      <c r="E52" s="260">
        <v>96877025.700000003</v>
      </c>
      <c r="G52" s="252"/>
      <c r="H52" s="252"/>
      <c r="I52" s="253"/>
      <c r="J52" s="253"/>
    </row>
    <row r="53" spans="2:10" x14ac:dyDescent="0.25">
      <c r="B53" s="258" t="s">
        <v>3</v>
      </c>
      <c r="C53" s="259">
        <v>35294393.620000005</v>
      </c>
      <c r="D53" s="259">
        <v>0</v>
      </c>
      <c r="E53" s="259">
        <v>35294393.620000005</v>
      </c>
    </row>
    <row r="54" spans="2:10" x14ac:dyDescent="0.25">
      <c r="B54" s="210" t="s">
        <v>145</v>
      </c>
      <c r="C54" s="260">
        <v>0</v>
      </c>
      <c r="D54" s="260">
        <v>4339948</v>
      </c>
      <c r="E54" s="260">
        <v>4339948</v>
      </c>
    </row>
    <row r="55" spans="2:10" x14ac:dyDescent="0.25">
      <c r="B55" s="258" t="s">
        <v>146</v>
      </c>
      <c r="C55" s="259">
        <v>7667546.6000000006</v>
      </c>
      <c r="D55" s="259">
        <v>0</v>
      </c>
      <c r="E55" s="259">
        <v>7667546.6000000006</v>
      </c>
    </row>
    <row r="56" spans="2:10" x14ac:dyDescent="0.25">
      <c r="B56" s="210" t="s">
        <v>7</v>
      </c>
      <c r="C56" s="260">
        <v>0</v>
      </c>
      <c r="D56" s="260">
        <v>25700000</v>
      </c>
      <c r="E56" s="260">
        <v>25700000</v>
      </c>
    </row>
    <row r="57" spans="2:10" x14ac:dyDescent="0.25">
      <c r="B57" s="258" t="s">
        <v>13</v>
      </c>
      <c r="C57" s="259">
        <v>897280</v>
      </c>
      <c r="D57" s="259">
        <v>0</v>
      </c>
      <c r="E57" s="259">
        <v>897280</v>
      </c>
    </row>
    <row r="58" spans="2:10" x14ac:dyDescent="0.25">
      <c r="B58" s="261" t="s">
        <v>14</v>
      </c>
      <c r="C58" s="262">
        <v>735273.21</v>
      </c>
      <c r="D58" s="262">
        <v>0</v>
      </c>
      <c r="E58" s="262">
        <v>735273.21</v>
      </c>
    </row>
    <row r="59" spans="2:10" ht="14.4" thickBot="1" x14ac:dyDescent="0.3">
      <c r="B59" s="227" t="s">
        <v>34</v>
      </c>
      <c r="C59" s="263">
        <v>355749304</v>
      </c>
      <c r="D59" s="263">
        <v>192039948</v>
      </c>
      <c r="E59" s="263">
        <v>547789252</v>
      </c>
    </row>
    <row r="60" spans="2:10" ht="45.6" customHeight="1" thickTop="1" x14ac:dyDescent="0.25">
      <c r="B60" s="280" t="s">
        <v>147</v>
      </c>
      <c r="C60" s="280"/>
      <c r="D60" s="280"/>
      <c r="E60" s="280"/>
    </row>
    <row r="62" spans="2:10" ht="15.6" x14ac:dyDescent="0.3">
      <c r="B62" s="278" t="s">
        <v>35</v>
      </c>
      <c r="C62" s="278"/>
      <c r="D62" s="278"/>
      <c r="E62" s="278"/>
    </row>
    <row r="63" spans="2:10" ht="24.6" thickBot="1" x14ac:dyDescent="0.3">
      <c r="B63" s="211" t="s">
        <v>32</v>
      </c>
      <c r="C63" s="214" t="s">
        <v>28</v>
      </c>
      <c r="D63" s="256" t="s">
        <v>0</v>
      </c>
      <c r="E63" s="214" t="s">
        <v>30</v>
      </c>
    </row>
    <row r="64" spans="2:10" ht="15" thickTop="1" thickBot="1" x14ac:dyDescent="0.3">
      <c r="B64" s="268" t="s">
        <v>3</v>
      </c>
      <c r="C64" s="269">
        <v>31635000</v>
      </c>
      <c r="D64" s="269">
        <v>200000000</v>
      </c>
      <c r="E64" s="269">
        <v>231635000</v>
      </c>
    </row>
    <row r="65" ht="14.4" thickTop="1" x14ac:dyDescent="0.25"/>
  </sheetData>
  <mergeCells count="10">
    <mergeCell ref="B1:E1"/>
    <mergeCell ref="B2:E2"/>
    <mergeCell ref="B3:E3"/>
    <mergeCell ref="B62:E62"/>
    <mergeCell ref="B40:E40"/>
    <mergeCell ref="B60:E60"/>
    <mergeCell ref="B5:E5"/>
    <mergeCell ref="B16:E16"/>
    <mergeCell ref="B42:E42"/>
    <mergeCell ref="B46:E46"/>
  </mergeCells>
  <pageMargins left="0.7" right="0.7" top="0.75" bottom="0.75" header="0.3" footer="0.3"/>
  <pageSetup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8"/>
  <sheetViews>
    <sheetView showGridLines="0" zoomScaleNormal="100" zoomScaleSheetLayoutView="70" workbookViewId="0">
      <selection activeCell="D284" sqref="D284"/>
    </sheetView>
  </sheetViews>
  <sheetFormatPr defaultColWidth="9.109375" defaultRowHeight="13.2" x14ac:dyDescent="0.25"/>
  <cols>
    <col min="1" max="1" width="9" style="3" customWidth="1"/>
    <col min="2" max="3" width="6.5546875" style="144" customWidth="1"/>
    <col min="4" max="4" width="43.5546875" style="12" customWidth="1"/>
    <col min="5" max="5" width="1.88671875" style="12" customWidth="1"/>
    <col min="6" max="6" width="21.77734375" style="12" customWidth="1"/>
    <col min="7" max="7" width="1.109375" style="12" customWidth="1"/>
    <col min="8" max="8" width="22.44140625" style="42" customWidth="1"/>
    <col min="9" max="9" width="1.44140625" style="12" customWidth="1"/>
    <col min="10" max="10" width="20.88671875" style="12" customWidth="1"/>
    <col min="11" max="11" width="15" style="4" bestFit="1" customWidth="1"/>
    <col min="12" max="12" width="9.109375" style="4"/>
    <col min="13" max="16384" width="9.109375" style="3"/>
  </cols>
  <sheetData>
    <row r="1" spans="1:10" ht="7.2" customHeight="1" x14ac:dyDescent="0.25"/>
    <row r="2" spans="1:10" s="4" customFormat="1" ht="17.399999999999999" x14ac:dyDescent="0.3">
      <c r="A2" s="3"/>
      <c r="B2" s="281" t="s">
        <v>39</v>
      </c>
      <c r="C2" s="281"/>
      <c r="D2" s="281"/>
      <c r="E2" s="281"/>
      <c r="F2" s="281"/>
      <c r="G2" s="281"/>
      <c r="H2" s="281"/>
      <c r="I2" s="281"/>
      <c r="J2" s="281"/>
    </row>
    <row r="3" spans="1:10" s="4" customFormat="1" x14ac:dyDescent="0.25">
      <c r="A3" s="3"/>
      <c r="B3" s="282" t="s">
        <v>816</v>
      </c>
      <c r="C3" s="282"/>
      <c r="D3" s="282"/>
      <c r="E3" s="282"/>
      <c r="F3" s="282"/>
      <c r="G3" s="282"/>
      <c r="H3" s="282"/>
      <c r="I3" s="282"/>
      <c r="J3" s="282"/>
    </row>
    <row r="4" spans="1:10" s="4" customFormat="1" x14ac:dyDescent="0.25">
      <c r="A4" s="3"/>
      <c r="B4" s="282" t="s">
        <v>151</v>
      </c>
      <c r="C4" s="282"/>
      <c r="D4" s="282"/>
      <c r="E4" s="282"/>
      <c r="F4" s="282"/>
      <c r="G4" s="282"/>
      <c r="H4" s="282"/>
      <c r="I4" s="282"/>
      <c r="J4" s="282"/>
    </row>
    <row r="5" spans="1:10" s="4" customFormat="1" ht="8.4" customHeight="1" x14ac:dyDescent="0.25">
      <c r="A5" s="3"/>
      <c r="B5" s="5"/>
      <c r="C5" s="5"/>
      <c r="D5" s="1"/>
      <c r="E5" s="1"/>
      <c r="F5" s="1"/>
      <c r="G5" s="1"/>
      <c r="H5" s="6"/>
      <c r="I5" s="1"/>
      <c r="J5" s="7"/>
    </row>
    <row r="6" spans="1:10" s="4" customFormat="1" x14ac:dyDescent="0.25">
      <c r="A6" s="3"/>
      <c r="B6" s="8"/>
      <c r="C6" s="8"/>
      <c r="D6" s="2" t="s">
        <v>152</v>
      </c>
      <c r="E6" s="2"/>
      <c r="F6" s="9" t="s">
        <v>153</v>
      </c>
      <c r="G6" s="10"/>
      <c r="H6" s="9" t="s">
        <v>153</v>
      </c>
      <c r="I6" s="10"/>
      <c r="J6" s="9" t="s">
        <v>154</v>
      </c>
    </row>
    <row r="7" spans="1:10" s="4" customFormat="1" x14ac:dyDescent="0.25">
      <c r="A7" s="3"/>
      <c r="B7" s="8"/>
      <c r="C7" s="8"/>
      <c r="D7" s="2"/>
      <c r="E7" s="2"/>
      <c r="F7" s="13" t="s">
        <v>155</v>
      </c>
      <c r="G7" s="10"/>
      <c r="H7" s="14" t="s">
        <v>156</v>
      </c>
      <c r="I7" s="10"/>
      <c r="J7" s="9" t="s">
        <v>157</v>
      </c>
    </row>
    <row r="8" spans="1:10" s="4" customFormat="1" ht="13.8" thickBot="1" x14ac:dyDescent="0.3">
      <c r="A8" s="3"/>
      <c r="B8" s="15" t="s">
        <v>158</v>
      </c>
      <c r="C8" s="15" t="s">
        <v>159</v>
      </c>
      <c r="D8" s="15" t="s">
        <v>160</v>
      </c>
      <c r="E8" s="10"/>
      <c r="F8" s="16" t="s">
        <v>161</v>
      </c>
      <c r="G8" s="10"/>
      <c r="H8" s="16" t="s">
        <v>162</v>
      </c>
      <c r="I8" s="10"/>
      <c r="J8" s="17" t="s">
        <v>161</v>
      </c>
    </row>
    <row r="9" spans="1:10" s="4" customFormat="1" ht="12.6" customHeight="1" x14ac:dyDescent="0.25">
      <c r="A9" s="3"/>
      <c r="B9" s="18">
        <v>4780</v>
      </c>
      <c r="C9" s="18" t="s">
        <v>163</v>
      </c>
      <c r="D9" s="19" t="s">
        <v>164</v>
      </c>
      <c r="E9" s="19"/>
      <c r="F9" s="20">
        <v>23933367</v>
      </c>
      <c r="G9" s="20"/>
      <c r="H9" s="21">
        <f>F9</f>
        <v>23933367</v>
      </c>
      <c r="I9" s="22"/>
      <c r="J9" s="20">
        <v>0</v>
      </c>
    </row>
    <row r="10" spans="1:10" s="4" customFormat="1" ht="12.6" customHeight="1" x14ac:dyDescent="0.25">
      <c r="A10" s="3"/>
      <c r="B10" s="23" t="s">
        <v>165</v>
      </c>
      <c r="C10" s="23" t="s">
        <v>166</v>
      </c>
      <c r="D10" s="24" t="s">
        <v>167</v>
      </c>
      <c r="E10" s="24"/>
      <c r="F10" s="25">
        <v>0</v>
      </c>
      <c r="G10" s="26"/>
      <c r="H10" s="27">
        <f>F10</f>
        <v>0</v>
      </c>
      <c r="I10" s="28"/>
      <c r="J10" s="25">
        <v>0</v>
      </c>
    </row>
    <row r="11" spans="1:10" s="4" customFormat="1" ht="12.6" customHeight="1" x14ac:dyDescent="0.25">
      <c r="A11" s="3"/>
      <c r="B11" s="18" t="s">
        <v>168</v>
      </c>
      <c r="C11" s="18" t="s">
        <v>169</v>
      </c>
      <c r="D11" s="19" t="s">
        <v>170</v>
      </c>
      <c r="E11" s="19"/>
      <c r="F11" s="29">
        <v>10017431</v>
      </c>
      <c r="G11" s="11"/>
      <c r="H11" s="30">
        <f t="shared" ref="H11:H55" si="0">F11</f>
        <v>10017431</v>
      </c>
      <c r="I11" s="29"/>
      <c r="J11" s="29">
        <v>71795013</v>
      </c>
    </row>
    <row r="12" spans="1:10" s="4" customFormat="1" ht="12.6" customHeight="1" x14ac:dyDescent="0.25">
      <c r="A12" s="3"/>
      <c r="B12" s="23" t="s">
        <v>171</v>
      </c>
      <c r="C12" s="23" t="s">
        <v>172</v>
      </c>
      <c r="D12" s="24" t="s">
        <v>173</v>
      </c>
      <c r="E12" s="24"/>
      <c r="F12" s="25">
        <v>17272389</v>
      </c>
      <c r="G12" s="26"/>
      <c r="H12" s="27">
        <f t="shared" si="0"/>
        <v>17272389</v>
      </c>
      <c r="I12" s="25"/>
      <c r="J12" s="25">
        <v>12779689</v>
      </c>
    </row>
    <row r="13" spans="1:10" s="4" customFormat="1" ht="12.6" customHeight="1" x14ac:dyDescent="0.25">
      <c r="A13" s="3"/>
      <c r="B13" s="18" t="s">
        <v>174</v>
      </c>
      <c r="C13" s="18" t="s">
        <v>175</v>
      </c>
      <c r="D13" s="19" t="s">
        <v>176</v>
      </c>
      <c r="E13" s="19"/>
      <c r="F13" s="29">
        <v>5109578</v>
      </c>
      <c r="G13" s="11"/>
      <c r="H13" s="30">
        <f t="shared" si="0"/>
        <v>5109578</v>
      </c>
      <c r="I13" s="29"/>
      <c r="J13" s="29">
        <v>18336097</v>
      </c>
    </row>
    <row r="14" spans="1:10" s="4" customFormat="1" ht="12.6" customHeight="1" x14ac:dyDescent="0.25">
      <c r="A14" s="3"/>
      <c r="B14" s="31" t="s">
        <v>177</v>
      </c>
      <c r="C14" s="31" t="s">
        <v>178</v>
      </c>
      <c r="D14" s="24" t="s">
        <v>179</v>
      </c>
      <c r="E14" s="24"/>
      <c r="F14" s="25">
        <v>10152588</v>
      </c>
      <c r="G14" s="26"/>
      <c r="H14" s="27">
        <f t="shared" si="0"/>
        <v>10152588</v>
      </c>
      <c r="I14" s="25"/>
      <c r="J14" s="25">
        <v>9959571</v>
      </c>
    </row>
    <row r="15" spans="1:10" s="4" customFormat="1" ht="12.6" customHeight="1" x14ac:dyDescent="0.25">
      <c r="A15" s="3"/>
      <c r="B15" s="32" t="s">
        <v>180</v>
      </c>
      <c r="C15" s="32" t="s">
        <v>181</v>
      </c>
      <c r="D15" s="19" t="s">
        <v>182</v>
      </c>
      <c r="E15" s="19"/>
      <c r="F15" s="29">
        <v>33750666</v>
      </c>
      <c r="G15" s="11"/>
      <c r="H15" s="30">
        <f t="shared" si="0"/>
        <v>33750666</v>
      </c>
      <c r="I15" s="29"/>
      <c r="J15" s="29">
        <v>24497978</v>
      </c>
    </row>
    <row r="16" spans="1:10" s="4" customFormat="1" ht="12.6" customHeight="1" x14ac:dyDescent="0.25">
      <c r="A16" s="3"/>
      <c r="B16" s="31" t="s">
        <v>183</v>
      </c>
      <c r="C16" s="31" t="s">
        <v>184</v>
      </c>
      <c r="D16" s="24" t="s">
        <v>185</v>
      </c>
      <c r="E16" s="24"/>
      <c r="F16" s="25">
        <v>18267948</v>
      </c>
      <c r="G16" s="26"/>
      <c r="H16" s="27">
        <f t="shared" si="0"/>
        <v>18267948</v>
      </c>
      <c r="I16" s="25"/>
      <c r="J16" s="25">
        <v>20300661</v>
      </c>
    </row>
    <row r="17" spans="1:10" s="4" customFormat="1" ht="12.6" customHeight="1" x14ac:dyDescent="0.25">
      <c r="A17" s="3"/>
      <c r="B17" s="32" t="s">
        <v>186</v>
      </c>
      <c r="C17" s="32" t="s">
        <v>187</v>
      </c>
      <c r="D17" s="19" t="s">
        <v>188</v>
      </c>
      <c r="E17" s="19"/>
      <c r="F17" s="29">
        <v>3155263</v>
      </c>
      <c r="G17" s="11"/>
      <c r="H17" s="30">
        <f t="shared" si="0"/>
        <v>3155263</v>
      </c>
      <c r="I17" s="29"/>
      <c r="J17" s="29">
        <v>8229728</v>
      </c>
    </row>
    <row r="18" spans="1:10" s="4" customFormat="1" ht="12.6" customHeight="1" x14ac:dyDescent="0.25">
      <c r="A18" s="3"/>
      <c r="B18" s="31" t="s">
        <v>189</v>
      </c>
      <c r="C18" s="31" t="s">
        <v>190</v>
      </c>
      <c r="D18" s="24" t="s">
        <v>191</v>
      </c>
      <c r="E18" s="24"/>
      <c r="F18" s="25">
        <v>21215638</v>
      </c>
      <c r="G18" s="26"/>
      <c r="H18" s="27">
        <f t="shared" si="0"/>
        <v>21215638</v>
      </c>
      <c r="I18" s="25"/>
      <c r="J18" s="25">
        <v>33139640</v>
      </c>
    </row>
    <row r="19" spans="1:10" s="4" customFormat="1" ht="12.6" customHeight="1" x14ac:dyDescent="0.25">
      <c r="A19" s="3"/>
      <c r="B19" s="32" t="s">
        <v>192</v>
      </c>
      <c r="C19" s="32" t="s">
        <v>193</v>
      </c>
      <c r="D19" s="19" t="s">
        <v>194</v>
      </c>
      <c r="E19" s="19"/>
      <c r="F19" s="29">
        <v>27011</v>
      </c>
      <c r="G19" s="11"/>
      <c r="H19" s="30">
        <f t="shared" si="0"/>
        <v>27011</v>
      </c>
      <c r="I19" s="29"/>
      <c r="J19" s="29">
        <v>1859</v>
      </c>
    </row>
    <row r="20" spans="1:10" s="4" customFormat="1" ht="12.6" customHeight="1" x14ac:dyDescent="0.25">
      <c r="A20" s="3"/>
      <c r="B20" s="23">
        <v>1050</v>
      </c>
      <c r="C20" s="23">
        <v>4601</v>
      </c>
      <c r="D20" s="26" t="s">
        <v>195</v>
      </c>
      <c r="E20" s="26"/>
      <c r="F20" s="33">
        <v>38625790</v>
      </c>
      <c r="G20" s="33"/>
      <c r="H20" s="27">
        <f t="shared" si="0"/>
        <v>38625790</v>
      </c>
      <c r="I20" s="33"/>
      <c r="J20" s="33">
        <v>32609779</v>
      </c>
    </row>
    <row r="21" spans="1:10" s="4" customFormat="1" ht="12.6" customHeight="1" x14ac:dyDescent="0.25">
      <c r="A21" s="3"/>
      <c r="B21" s="18">
        <v>1080</v>
      </c>
      <c r="C21" s="18">
        <v>4602</v>
      </c>
      <c r="D21" s="19" t="s">
        <v>196</v>
      </c>
      <c r="E21" s="19"/>
      <c r="F21" s="29">
        <v>0</v>
      </c>
      <c r="G21" s="11"/>
      <c r="H21" s="30">
        <f t="shared" si="0"/>
        <v>0</v>
      </c>
      <c r="I21" s="34"/>
      <c r="J21" s="29">
        <v>0</v>
      </c>
    </row>
    <row r="22" spans="1:10" s="4" customFormat="1" ht="12.6" customHeight="1" x14ac:dyDescent="0.25">
      <c r="A22" s="3"/>
      <c r="B22" s="23" t="s">
        <v>197</v>
      </c>
      <c r="C22" s="23">
        <v>4603</v>
      </c>
      <c r="D22" s="24" t="s">
        <v>198</v>
      </c>
      <c r="E22" s="24"/>
      <c r="F22" s="25">
        <v>5487562</v>
      </c>
      <c r="G22" s="26"/>
      <c r="H22" s="27">
        <f t="shared" si="0"/>
        <v>5487562</v>
      </c>
      <c r="I22" s="26"/>
      <c r="J22" s="25">
        <v>5204329</v>
      </c>
    </row>
    <row r="23" spans="1:10" s="4" customFormat="1" ht="12.6" customHeight="1" x14ac:dyDescent="0.25">
      <c r="A23" s="3"/>
      <c r="B23" s="18" t="s">
        <v>199</v>
      </c>
      <c r="C23" s="18">
        <v>4604</v>
      </c>
      <c r="D23" s="19" t="s">
        <v>200</v>
      </c>
      <c r="E23" s="19"/>
      <c r="F23" s="29">
        <v>1140232</v>
      </c>
      <c r="G23" s="11"/>
      <c r="H23" s="30">
        <f t="shared" si="0"/>
        <v>1140232</v>
      </c>
      <c r="I23" s="11"/>
      <c r="J23" s="29">
        <v>1239345</v>
      </c>
    </row>
    <row r="24" spans="1:10" s="4" customFormat="1" x14ac:dyDescent="0.25">
      <c r="A24" s="3"/>
      <c r="B24" s="31" t="s">
        <v>201</v>
      </c>
      <c r="C24" s="31">
        <v>4605</v>
      </c>
      <c r="D24" s="24" t="s">
        <v>202</v>
      </c>
      <c r="E24" s="24"/>
      <c r="F24" s="25">
        <v>2627724</v>
      </c>
      <c r="G24" s="26"/>
      <c r="H24" s="27">
        <f t="shared" si="0"/>
        <v>2627724</v>
      </c>
      <c r="I24" s="26"/>
      <c r="J24" s="25">
        <v>2529357</v>
      </c>
    </row>
    <row r="25" spans="1:10" s="4" customFormat="1" ht="12.6" customHeight="1" x14ac:dyDescent="0.25">
      <c r="A25" s="3"/>
      <c r="B25" s="32" t="s">
        <v>203</v>
      </c>
      <c r="C25" s="32" t="s">
        <v>204</v>
      </c>
      <c r="D25" s="19" t="s">
        <v>205</v>
      </c>
      <c r="E25" s="19"/>
      <c r="F25" s="29">
        <v>14455974</v>
      </c>
      <c r="G25" s="11"/>
      <c r="H25" s="30">
        <f t="shared" si="0"/>
        <v>14455974</v>
      </c>
      <c r="I25" s="11"/>
      <c r="J25" s="29">
        <v>13695054</v>
      </c>
    </row>
    <row r="26" spans="1:10" s="4" customFormat="1" ht="12.6" customHeight="1" x14ac:dyDescent="0.25">
      <c r="A26" s="3"/>
      <c r="B26" s="31" t="s">
        <v>206</v>
      </c>
      <c r="C26" s="31" t="s">
        <v>207</v>
      </c>
      <c r="D26" s="24" t="s">
        <v>208</v>
      </c>
      <c r="E26" s="24"/>
      <c r="F26" s="25">
        <v>26597472</v>
      </c>
      <c r="G26" s="26"/>
      <c r="H26" s="27">
        <f t="shared" si="0"/>
        <v>26597472</v>
      </c>
      <c r="I26" s="26"/>
      <c r="J26" s="25">
        <v>35426249</v>
      </c>
    </row>
    <row r="27" spans="1:10" s="4" customFormat="1" ht="12.6" customHeight="1" x14ac:dyDescent="0.25">
      <c r="A27" s="3"/>
      <c r="B27" s="18">
        <v>1420</v>
      </c>
      <c r="C27" s="18" t="s">
        <v>209</v>
      </c>
      <c r="D27" s="19" t="s">
        <v>210</v>
      </c>
      <c r="E27" s="19"/>
      <c r="F27" s="29">
        <v>49218296</v>
      </c>
      <c r="G27" s="11"/>
      <c r="H27" s="30">
        <f t="shared" si="0"/>
        <v>49218296</v>
      </c>
      <c r="I27" s="11"/>
      <c r="J27" s="29">
        <v>39170525</v>
      </c>
    </row>
    <row r="28" spans="1:10" s="4" customFormat="1" ht="12.6" customHeight="1" x14ac:dyDescent="0.25">
      <c r="A28" s="3"/>
      <c r="B28" s="23">
        <v>1390</v>
      </c>
      <c r="C28" s="23" t="s">
        <v>211</v>
      </c>
      <c r="D28" s="24" t="s">
        <v>212</v>
      </c>
      <c r="E28" s="24"/>
      <c r="F28" s="25">
        <v>689639</v>
      </c>
      <c r="G28" s="26"/>
      <c r="H28" s="27">
        <f t="shared" si="0"/>
        <v>689639</v>
      </c>
      <c r="I28" s="26"/>
      <c r="J28" s="25">
        <v>430926</v>
      </c>
    </row>
    <row r="29" spans="1:10" s="4" customFormat="1" x14ac:dyDescent="0.25">
      <c r="A29" s="3"/>
      <c r="B29" s="18">
        <v>1400</v>
      </c>
      <c r="C29" s="18" t="s">
        <v>213</v>
      </c>
      <c r="D29" s="19" t="s">
        <v>214</v>
      </c>
      <c r="E29" s="19"/>
      <c r="F29" s="29">
        <v>5214163</v>
      </c>
      <c r="G29" s="11"/>
      <c r="H29" s="30">
        <f t="shared" si="0"/>
        <v>5214163</v>
      </c>
      <c r="I29" s="11"/>
      <c r="J29" s="29">
        <v>2583419</v>
      </c>
    </row>
    <row r="30" spans="1:10" s="4" customFormat="1" x14ac:dyDescent="0.25">
      <c r="A30" s="3"/>
      <c r="B30" s="23">
        <v>1470</v>
      </c>
      <c r="C30" s="23" t="s">
        <v>215</v>
      </c>
      <c r="D30" s="24" t="s">
        <v>216</v>
      </c>
      <c r="E30" s="24"/>
      <c r="F30" s="25">
        <v>107765747</v>
      </c>
      <c r="G30" s="26"/>
      <c r="H30" s="27">
        <v>166365747</v>
      </c>
      <c r="I30" s="26"/>
      <c r="J30" s="25">
        <v>72982854</v>
      </c>
    </row>
    <row r="31" spans="1:10" s="4" customFormat="1" ht="12.6" customHeight="1" x14ac:dyDescent="0.25">
      <c r="A31" s="3"/>
      <c r="B31" s="18">
        <v>1480</v>
      </c>
      <c r="C31" s="18" t="s">
        <v>217</v>
      </c>
      <c r="D31" s="19" t="s">
        <v>218</v>
      </c>
      <c r="E31" s="19"/>
      <c r="F31" s="29">
        <v>0</v>
      </c>
      <c r="G31" s="11"/>
      <c r="H31" s="30">
        <f t="shared" si="0"/>
        <v>0</v>
      </c>
      <c r="I31" s="11"/>
      <c r="J31" s="29">
        <v>5</v>
      </c>
    </row>
    <row r="32" spans="1:10" s="4" customFormat="1" ht="12.6" customHeight="1" x14ac:dyDescent="0.25">
      <c r="A32" s="3"/>
      <c r="B32" s="23" t="s">
        <v>219</v>
      </c>
      <c r="C32" s="23" t="s">
        <v>220</v>
      </c>
      <c r="D32" s="24" t="s">
        <v>221</v>
      </c>
      <c r="E32" s="24"/>
      <c r="F32" s="25">
        <v>776118</v>
      </c>
      <c r="G32" s="26"/>
      <c r="H32" s="27">
        <v>19776118</v>
      </c>
      <c r="I32" s="26"/>
      <c r="J32" s="25">
        <v>2401474</v>
      </c>
    </row>
    <row r="33" spans="1:10" s="4" customFormat="1" ht="12.6" customHeight="1" x14ac:dyDescent="0.25">
      <c r="A33" s="3"/>
      <c r="B33" s="18" t="s">
        <v>222</v>
      </c>
      <c r="C33" s="18" t="s">
        <v>223</v>
      </c>
      <c r="D33" s="19" t="s">
        <v>224</v>
      </c>
      <c r="E33" s="19"/>
      <c r="F33" s="29">
        <v>659505</v>
      </c>
      <c r="G33" s="11"/>
      <c r="H33" s="30">
        <f t="shared" si="0"/>
        <v>659505</v>
      </c>
      <c r="I33" s="11"/>
      <c r="J33" s="29">
        <v>1631986</v>
      </c>
    </row>
    <row r="34" spans="1:10" s="4" customFormat="1" ht="12.6" customHeight="1" x14ac:dyDescent="0.25">
      <c r="A34" s="3"/>
      <c r="B34" s="23"/>
      <c r="C34" s="23" t="s">
        <v>225</v>
      </c>
      <c r="D34" s="24" t="s">
        <v>226</v>
      </c>
      <c r="E34" s="24"/>
      <c r="F34" s="25">
        <v>0</v>
      </c>
      <c r="G34" s="26"/>
      <c r="H34" s="27">
        <v>400000</v>
      </c>
      <c r="I34" s="26"/>
      <c r="J34" s="25">
        <v>6669741</v>
      </c>
    </row>
    <row r="35" spans="1:10" s="4" customFormat="1" ht="12.6" customHeight="1" x14ac:dyDescent="0.25">
      <c r="A35" s="3"/>
      <c r="B35" s="18">
        <v>1960</v>
      </c>
      <c r="C35" s="18" t="s">
        <v>227</v>
      </c>
      <c r="D35" s="19" t="s">
        <v>228</v>
      </c>
      <c r="E35" s="19"/>
      <c r="F35" s="29">
        <v>0</v>
      </c>
      <c r="G35" s="11"/>
      <c r="H35" s="30">
        <v>89661.86</v>
      </c>
      <c r="I35" s="29"/>
      <c r="J35" s="29">
        <v>89662</v>
      </c>
    </row>
    <row r="36" spans="1:10" s="4" customFormat="1" ht="12.6" customHeight="1" x14ac:dyDescent="0.25">
      <c r="A36" s="3"/>
      <c r="B36" s="23" t="s">
        <v>229</v>
      </c>
      <c r="C36" s="23" t="s">
        <v>230</v>
      </c>
      <c r="D36" s="24" t="s">
        <v>231</v>
      </c>
      <c r="E36" s="24"/>
      <c r="F36" s="25">
        <v>0</v>
      </c>
      <c r="G36" s="26"/>
      <c r="H36" s="27">
        <v>0</v>
      </c>
      <c r="I36" s="25"/>
      <c r="J36" s="25">
        <v>0</v>
      </c>
    </row>
    <row r="37" spans="1:10" s="4" customFormat="1" ht="12.6" customHeight="1" x14ac:dyDescent="0.25">
      <c r="A37" s="3"/>
      <c r="B37" s="18" t="s">
        <v>232</v>
      </c>
      <c r="C37" s="18" t="s">
        <v>233</v>
      </c>
      <c r="D37" s="19" t="s">
        <v>234</v>
      </c>
      <c r="E37" s="19"/>
      <c r="F37" s="29">
        <v>37367181</v>
      </c>
      <c r="G37" s="11"/>
      <c r="H37" s="30">
        <v>191568951</v>
      </c>
      <c r="I37" s="29"/>
      <c r="J37" s="29">
        <v>0</v>
      </c>
    </row>
    <row r="38" spans="1:10" s="4" customFormat="1" ht="12.6" customHeight="1" x14ac:dyDescent="0.25">
      <c r="A38" s="3"/>
      <c r="B38" s="31" t="s">
        <v>235</v>
      </c>
      <c r="C38" s="31" t="s">
        <v>236</v>
      </c>
      <c r="D38" s="24" t="s">
        <v>237</v>
      </c>
      <c r="E38" s="24"/>
      <c r="F38" s="25">
        <v>39462984</v>
      </c>
      <c r="G38" s="26"/>
      <c r="H38" s="27">
        <v>85200535.640000001</v>
      </c>
      <c r="I38" s="25"/>
      <c r="J38" s="25">
        <v>0</v>
      </c>
    </row>
    <row r="39" spans="1:10" s="4" customFormat="1" ht="12.6" customHeight="1" x14ac:dyDescent="0.25">
      <c r="A39" s="3"/>
      <c r="B39" s="18" t="s">
        <v>238</v>
      </c>
      <c r="C39" s="18" t="s">
        <v>239</v>
      </c>
      <c r="D39" s="19" t="s">
        <v>240</v>
      </c>
      <c r="E39" s="19"/>
      <c r="F39" s="29">
        <v>10665571</v>
      </c>
      <c r="G39" s="11"/>
      <c r="H39" s="30">
        <f t="shared" si="0"/>
        <v>10665571</v>
      </c>
      <c r="I39" s="29"/>
      <c r="J39" s="29">
        <v>5765057</v>
      </c>
    </row>
    <row r="40" spans="1:10" s="4" customFormat="1" ht="12.6" customHeight="1" x14ac:dyDescent="0.25">
      <c r="A40" s="3"/>
      <c r="B40" s="23" t="s">
        <v>241</v>
      </c>
      <c r="C40" s="23" t="s">
        <v>242</v>
      </c>
      <c r="D40" s="24" t="s">
        <v>243</v>
      </c>
      <c r="E40" s="24"/>
      <c r="F40" s="25">
        <v>7601711</v>
      </c>
      <c r="G40" s="26"/>
      <c r="H40" s="27">
        <f t="shared" si="0"/>
        <v>7601711</v>
      </c>
      <c r="I40" s="25"/>
      <c r="J40" s="25">
        <v>8693315</v>
      </c>
    </row>
    <row r="41" spans="1:10" s="4" customFormat="1" ht="12.6" customHeight="1" x14ac:dyDescent="0.25">
      <c r="A41" s="3"/>
      <c r="B41" s="18" t="s">
        <v>244</v>
      </c>
      <c r="C41" s="18" t="s">
        <v>245</v>
      </c>
      <c r="D41" s="19" t="s">
        <v>246</v>
      </c>
      <c r="E41" s="19"/>
      <c r="F41" s="29">
        <v>11830436</v>
      </c>
      <c r="G41" s="11"/>
      <c r="H41" s="30">
        <f t="shared" si="0"/>
        <v>11830436</v>
      </c>
      <c r="I41" s="29"/>
      <c r="J41" s="29">
        <v>11151618</v>
      </c>
    </row>
    <row r="42" spans="1:10" s="4" customFormat="1" ht="12.6" customHeight="1" x14ac:dyDescent="0.25">
      <c r="A42" s="3"/>
      <c r="B42" s="23" t="s">
        <v>247</v>
      </c>
      <c r="C42" s="23" t="s">
        <v>248</v>
      </c>
      <c r="D42" s="24" t="s">
        <v>249</v>
      </c>
      <c r="E42" s="24"/>
      <c r="F42" s="25">
        <v>39742573</v>
      </c>
      <c r="G42" s="26"/>
      <c r="H42" s="27">
        <f t="shared" si="0"/>
        <v>39742573</v>
      </c>
      <c r="I42" s="25"/>
      <c r="J42" s="25">
        <v>26275016</v>
      </c>
    </row>
    <row r="43" spans="1:10" s="4" customFormat="1" ht="12.6" customHeight="1" x14ac:dyDescent="0.25">
      <c r="A43" s="3"/>
      <c r="B43" s="18" t="s">
        <v>250</v>
      </c>
      <c r="C43" s="18" t="s">
        <v>251</v>
      </c>
      <c r="D43" s="19" t="s">
        <v>252</v>
      </c>
      <c r="E43" s="19"/>
      <c r="F43" s="29">
        <v>8401344</v>
      </c>
      <c r="G43" s="11"/>
      <c r="H43" s="30">
        <f t="shared" si="0"/>
        <v>8401344</v>
      </c>
      <c r="I43" s="29"/>
      <c r="J43" s="29">
        <v>5306308</v>
      </c>
    </row>
    <row r="44" spans="1:10" s="4" customFormat="1" ht="12.6" customHeight="1" x14ac:dyDescent="0.25">
      <c r="A44" s="3"/>
      <c r="B44" s="23" t="s">
        <v>253</v>
      </c>
      <c r="C44" s="23" t="s">
        <v>254</v>
      </c>
      <c r="D44" s="24" t="s">
        <v>255</v>
      </c>
      <c r="E44" s="24"/>
      <c r="F44" s="25">
        <v>17787743</v>
      </c>
      <c r="G44" s="26"/>
      <c r="H44" s="27">
        <f t="shared" si="0"/>
        <v>17787743</v>
      </c>
      <c r="I44" s="25"/>
      <c r="J44" s="25">
        <v>26042242</v>
      </c>
    </row>
    <row r="45" spans="1:10" s="4" customFormat="1" ht="12.6" customHeight="1" x14ac:dyDescent="0.25">
      <c r="A45" s="3"/>
      <c r="B45" s="18" t="s">
        <v>256</v>
      </c>
      <c r="C45" s="18" t="s">
        <v>257</v>
      </c>
      <c r="D45" s="19" t="s">
        <v>258</v>
      </c>
      <c r="E45" s="19"/>
      <c r="F45" s="29">
        <v>1274095</v>
      </c>
      <c r="G45" s="11"/>
      <c r="H45" s="30">
        <f t="shared" si="0"/>
        <v>1274095</v>
      </c>
      <c r="I45" s="29"/>
      <c r="J45" s="29">
        <v>784743</v>
      </c>
    </row>
    <row r="46" spans="1:10" s="4" customFormat="1" ht="12.6" customHeight="1" x14ac:dyDescent="0.25">
      <c r="A46" s="3"/>
      <c r="B46" s="23" t="s">
        <v>259</v>
      </c>
      <c r="C46" s="23" t="s">
        <v>260</v>
      </c>
      <c r="D46" s="24" t="s">
        <v>258</v>
      </c>
      <c r="E46" s="24"/>
      <c r="F46" s="25">
        <v>5559</v>
      </c>
      <c r="G46" s="26"/>
      <c r="H46" s="27">
        <f t="shared" si="0"/>
        <v>5559</v>
      </c>
      <c r="I46" s="25"/>
      <c r="J46" s="25">
        <v>1526</v>
      </c>
    </row>
    <row r="47" spans="1:10" s="4" customFormat="1" ht="12.6" customHeight="1" x14ac:dyDescent="0.25">
      <c r="A47" s="3"/>
      <c r="B47" s="18"/>
      <c r="C47" s="18" t="s">
        <v>261</v>
      </c>
      <c r="D47" s="19" t="s">
        <v>262</v>
      </c>
      <c r="E47" s="19"/>
      <c r="F47" s="29">
        <v>0</v>
      </c>
      <c r="G47" s="11"/>
      <c r="H47" s="30">
        <v>260232424.99000001</v>
      </c>
      <c r="I47" s="29"/>
      <c r="J47" s="29">
        <v>73407328</v>
      </c>
    </row>
    <row r="48" spans="1:10" s="4" customFormat="1" ht="12.6" customHeight="1" x14ac:dyDescent="0.25">
      <c r="A48" s="3"/>
      <c r="B48" s="23"/>
      <c r="C48" s="23" t="s">
        <v>263</v>
      </c>
      <c r="D48" s="24" t="s">
        <v>264</v>
      </c>
      <c r="E48" s="24"/>
      <c r="F48" s="25">
        <v>0</v>
      </c>
      <c r="G48" s="26"/>
      <c r="H48" s="27">
        <v>529422.34</v>
      </c>
      <c r="I48" s="25"/>
      <c r="J48" s="25">
        <v>477912</v>
      </c>
    </row>
    <row r="49" spans="1:10" s="4" customFormat="1" ht="12.6" customHeight="1" x14ac:dyDescent="0.25">
      <c r="A49" s="3"/>
      <c r="B49" s="18" t="s">
        <v>265</v>
      </c>
      <c r="C49" s="18" t="s">
        <v>266</v>
      </c>
      <c r="D49" s="19" t="s">
        <v>267</v>
      </c>
      <c r="E49" s="19"/>
      <c r="F49" s="29">
        <v>33998490</v>
      </c>
      <c r="G49" s="11"/>
      <c r="H49" s="30">
        <f t="shared" si="0"/>
        <v>33998490</v>
      </c>
      <c r="I49" s="29"/>
      <c r="J49" s="29">
        <v>39420149</v>
      </c>
    </row>
    <row r="50" spans="1:10" s="4" customFormat="1" ht="12.6" customHeight="1" x14ac:dyDescent="0.25">
      <c r="A50" s="3"/>
      <c r="B50" s="8"/>
      <c r="C50" s="8"/>
      <c r="D50" s="2" t="s">
        <v>152</v>
      </c>
      <c r="E50" s="2"/>
      <c r="F50" s="9" t="s">
        <v>153</v>
      </c>
      <c r="G50" s="10"/>
      <c r="H50" s="9" t="s">
        <v>153</v>
      </c>
      <c r="I50" s="10"/>
      <c r="J50" s="9" t="s">
        <v>154</v>
      </c>
    </row>
    <row r="51" spans="1:10" s="4" customFormat="1" ht="12.6" customHeight="1" x14ac:dyDescent="0.25">
      <c r="A51" s="3"/>
      <c r="B51" s="8"/>
      <c r="C51" s="8"/>
      <c r="D51" s="2"/>
      <c r="E51" s="2"/>
      <c r="F51" s="13" t="s">
        <v>155</v>
      </c>
      <c r="G51" s="10"/>
      <c r="H51" s="14" t="s">
        <v>156</v>
      </c>
      <c r="I51" s="10"/>
      <c r="J51" s="9" t="s">
        <v>157</v>
      </c>
    </row>
    <row r="52" spans="1:10" s="4" customFormat="1" ht="12.6" customHeight="1" thickBot="1" x14ac:dyDescent="0.3">
      <c r="A52" s="3"/>
      <c r="B52" s="15" t="s">
        <v>158</v>
      </c>
      <c r="C52" s="15" t="s">
        <v>159</v>
      </c>
      <c r="D52" s="15" t="s">
        <v>268</v>
      </c>
      <c r="E52" s="10"/>
      <c r="F52" s="16" t="s">
        <v>161</v>
      </c>
      <c r="G52" s="10"/>
      <c r="H52" s="16" t="s">
        <v>162</v>
      </c>
      <c r="I52" s="10"/>
      <c r="J52" s="17" t="s">
        <v>161</v>
      </c>
    </row>
    <row r="53" spans="1:10" s="4" customFormat="1" ht="12.6" customHeight="1" x14ac:dyDescent="0.25">
      <c r="A53" s="3"/>
      <c r="B53" s="23" t="s">
        <v>269</v>
      </c>
      <c r="C53" s="23" t="s">
        <v>270</v>
      </c>
      <c r="D53" s="24" t="s">
        <v>271</v>
      </c>
      <c r="E53" s="24"/>
      <c r="F53" s="35">
        <v>6607696</v>
      </c>
      <c r="G53" s="35"/>
      <c r="H53" s="36">
        <f t="shared" si="0"/>
        <v>6607696</v>
      </c>
      <c r="I53" s="35"/>
      <c r="J53" s="35">
        <v>6418032</v>
      </c>
    </row>
    <row r="54" spans="1:10" s="4" customFormat="1" ht="12.6" customHeight="1" x14ac:dyDescent="0.25">
      <c r="A54" s="3"/>
      <c r="B54" s="18" t="s">
        <v>272</v>
      </c>
      <c r="C54" s="18" t="s">
        <v>273</v>
      </c>
      <c r="D54" s="19" t="s">
        <v>274</v>
      </c>
      <c r="E54" s="19"/>
      <c r="F54" s="29">
        <v>10728</v>
      </c>
      <c r="G54" s="11"/>
      <c r="H54" s="30">
        <f t="shared" si="0"/>
        <v>10728</v>
      </c>
      <c r="I54" s="29"/>
      <c r="J54" s="29">
        <v>4486</v>
      </c>
    </row>
    <row r="55" spans="1:10" s="4" customFormat="1" ht="12.6" customHeight="1" x14ac:dyDescent="0.25">
      <c r="A55" s="3"/>
      <c r="B55" s="23">
        <v>1600</v>
      </c>
      <c r="C55" s="23" t="s">
        <v>275</v>
      </c>
      <c r="D55" s="24" t="s">
        <v>276</v>
      </c>
      <c r="E55" s="24"/>
      <c r="F55" s="25">
        <v>370166</v>
      </c>
      <c r="G55" s="26"/>
      <c r="H55" s="27">
        <f t="shared" si="0"/>
        <v>370166</v>
      </c>
      <c r="I55" s="26"/>
      <c r="J55" s="25">
        <v>213679</v>
      </c>
    </row>
    <row r="56" spans="1:10" s="4" customFormat="1" ht="12.75" customHeight="1" x14ac:dyDescent="0.25">
      <c r="A56" s="3"/>
      <c r="B56" s="37" t="s">
        <v>277</v>
      </c>
      <c r="C56" s="37"/>
      <c r="D56" s="38"/>
      <c r="E56" s="38"/>
      <c r="F56" s="39">
        <f>SUM(F9:F55)</f>
        <v>611286378</v>
      </c>
      <c r="G56" s="40"/>
      <c r="H56" s="39">
        <f>SUM(H9:H55)</f>
        <v>1150077208.8299999</v>
      </c>
      <c r="I56" s="39"/>
      <c r="J56" s="39">
        <f>SUM(J9:J55)</f>
        <v>619666352</v>
      </c>
    </row>
    <row r="57" spans="1:10" s="4" customFormat="1" ht="12.75" customHeight="1" x14ac:dyDescent="0.25">
      <c r="A57" s="3"/>
      <c r="B57" s="18"/>
      <c r="C57" s="18"/>
      <c r="D57" s="12"/>
      <c r="E57" s="12"/>
      <c r="F57" s="12" t="s">
        <v>152</v>
      </c>
      <c r="G57" s="11"/>
      <c r="H57" s="42"/>
      <c r="I57" s="11"/>
      <c r="J57" s="11"/>
    </row>
    <row r="58" spans="1:10" s="4" customFormat="1" ht="12.75" customHeight="1" thickBot="1" x14ac:dyDescent="0.3">
      <c r="A58" s="3"/>
      <c r="B58" s="15" t="s">
        <v>158</v>
      </c>
      <c r="C58" s="15" t="s">
        <v>159</v>
      </c>
      <c r="D58" s="15" t="s">
        <v>278</v>
      </c>
      <c r="E58" s="11"/>
      <c r="F58" s="16"/>
      <c r="G58" s="10"/>
      <c r="H58" s="16"/>
      <c r="I58" s="10"/>
      <c r="J58" s="16"/>
    </row>
    <row r="59" spans="1:10" s="4" customFormat="1" ht="12.6" customHeight="1" x14ac:dyDescent="0.25">
      <c r="A59" s="3"/>
      <c r="B59" s="43">
        <v>2760</v>
      </c>
      <c r="C59" s="43" t="s">
        <v>279</v>
      </c>
      <c r="D59" s="19" t="s">
        <v>280</v>
      </c>
      <c r="E59" s="19"/>
      <c r="F59" s="44">
        <v>64957626</v>
      </c>
      <c r="G59" s="45"/>
      <c r="H59" s="46">
        <v>64957626</v>
      </c>
      <c r="I59" s="44"/>
      <c r="J59" s="44">
        <v>30182907</v>
      </c>
    </row>
    <row r="60" spans="1:10" s="4" customFormat="1" ht="12.6" customHeight="1" x14ac:dyDescent="0.25">
      <c r="A60" s="3"/>
      <c r="B60" s="47">
        <v>2090</v>
      </c>
      <c r="C60" s="47" t="s">
        <v>281</v>
      </c>
      <c r="D60" s="48" t="s">
        <v>282</v>
      </c>
      <c r="E60" s="24"/>
      <c r="F60" s="25">
        <v>2289750</v>
      </c>
      <c r="G60" s="49"/>
      <c r="H60" s="27">
        <v>2289750</v>
      </c>
      <c r="I60" s="50"/>
      <c r="J60" s="25">
        <v>1937084</v>
      </c>
    </row>
    <row r="61" spans="1:10" s="4" customFormat="1" ht="12.6" customHeight="1" x14ac:dyDescent="0.25">
      <c r="A61" s="3"/>
      <c r="B61" s="43" t="s">
        <v>283</v>
      </c>
      <c r="C61" s="43" t="s">
        <v>284</v>
      </c>
      <c r="D61" s="51" t="s">
        <v>285</v>
      </c>
      <c r="E61" s="19"/>
      <c r="F61" s="29">
        <v>188799.48</v>
      </c>
      <c r="G61" s="45"/>
      <c r="H61" s="30">
        <v>1178501.69</v>
      </c>
      <c r="I61" s="44"/>
      <c r="J61" s="29">
        <v>546107.54</v>
      </c>
    </row>
    <row r="62" spans="1:10" s="4" customFormat="1" ht="12.6" customHeight="1" x14ac:dyDescent="0.25">
      <c r="A62" s="3"/>
      <c r="B62" s="47" t="s">
        <v>286</v>
      </c>
      <c r="C62" s="47" t="s">
        <v>287</v>
      </c>
      <c r="D62" s="48" t="s">
        <v>288</v>
      </c>
      <c r="E62" s="24"/>
      <c r="F62" s="25">
        <v>8775788</v>
      </c>
      <c r="G62" s="49"/>
      <c r="H62" s="27">
        <v>8775788</v>
      </c>
      <c r="I62" s="50"/>
      <c r="J62" s="25">
        <v>10246431</v>
      </c>
    </row>
    <row r="63" spans="1:10" s="4" customFormat="1" ht="12.6" customHeight="1" x14ac:dyDescent="0.25">
      <c r="A63" s="3"/>
      <c r="B63" s="43">
        <v>2100</v>
      </c>
      <c r="C63" s="43" t="s">
        <v>289</v>
      </c>
      <c r="D63" s="51" t="s">
        <v>290</v>
      </c>
      <c r="E63" s="19"/>
      <c r="F63" s="29">
        <v>22807</v>
      </c>
      <c r="G63" s="45"/>
      <c r="H63" s="30">
        <v>22807</v>
      </c>
      <c r="I63" s="44"/>
      <c r="J63" s="29">
        <v>23530</v>
      </c>
    </row>
    <row r="64" spans="1:10" s="4" customFormat="1" ht="12.6" customHeight="1" x14ac:dyDescent="0.25">
      <c r="A64" s="3"/>
      <c r="B64" s="47" t="s">
        <v>291</v>
      </c>
      <c r="C64" s="47" t="s">
        <v>292</v>
      </c>
      <c r="D64" s="24" t="s">
        <v>293</v>
      </c>
      <c r="E64" s="24"/>
      <c r="F64" s="25">
        <v>4592370</v>
      </c>
      <c r="G64" s="52"/>
      <c r="H64" s="27">
        <v>4602972.47</v>
      </c>
      <c r="I64" s="26"/>
      <c r="J64" s="25">
        <v>5380778</v>
      </c>
    </row>
    <row r="65" spans="1:10" s="4" customFormat="1" ht="12.6" customHeight="1" x14ac:dyDescent="0.25">
      <c r="A65" s="3"/>
      <c r="B65" s="43" t="s">
        <v>294</v>
      </c>
      <c r="C65" s="43" t="s">
        <v>295</v>
      </c>
      <c r="D65" s="19" t="s">
        <v>296</v>
      </c>
      <c r="E65" s="19"/>
      <c r="F65" s="29">
        <v>15661.58</v>
      </c>
      <c r="G65" s="11"/>
      <c r="H65" s="30">
        <v>15661.58</v>
      </c>
      <c r="I65" s="41"/>
      <c r="J65" s="29">
        <v>15661.58</v>
      </c>
    </row>
    <row r="66" spans="1:10" s="4" customFormat="1" ht="12.6" customHeight="1" x14ac:dyDescent="0.25">
      <c r="A66" s="3"/>
      <c r="B66" s="47" t="s">
        <v>297</v>
      </c>
      <c r="C66" s="47" t="s">
        <v>298</v>
      </c>
      <c r="D66" s="24" t="s">
        <v>299</v>
      </c>
      <c r="E66" s="24"/>
      <c r="F66" s="25">
        <v>972737</v>
      </c>
      <c r="G66" s="26"/>
      <c r="H66" s="27">
        <v>972737</v>
      </c>
      <c r="I66" s="54"/>
      <c r="J66" s="25">
        <v>942057</v>
      </c>
    </row>
    <row r="67" spans="1:10" s="4" customFormat="1" ht="12.6" customHeight="1" x14ac:dyDescent="0.25">
      <c r="A67" s="3"/>
      <c r="B67" s="43" t="s">
        <v>300</v>
      </c>
      <c r="C67" s="43" t="s">
        <v>301</v>
      </c>
      <c r="D67" s="19" t="s">
        <v>302</v>
      </c>
      <c r="E67" s="19"/>
      <c r="F67" s="29">
        <v>48344</v>
      </c>
      <c r="G67" s="11"/>
      <c r="H67" s="30">
        <v>48344</v>
      </c>
      <c r="I67" s="41"/>
      <c r="J67" s="29">
        <v>68450</v>
      </c>
    </row>
    <row r="68" spans="1:10" s="4" customFormat="1" ht="12.6" customHeight="1" x14ac:dyDescent="0.25">
      <c r="A68" s="3"/>
      <c r="B68" s="47">
        <v>2210</v>
      </c>
      <c r="C68" s="47" t="s">
        <v>303</v>
      </c>
      <c r="D68" s="24" t="s">
        <v>304</v>
      </c>
      <c r="E68" s="24"/>
      <c r="F68" s="25">
        <v>295957</v>
      </c>
      <c r="G68" s="26"/>
      <c r="H68" s="27">
        <v>295957</v>
      </c>
      <c r="I68" s="54"/>
      <c r="J68" s="25">
        <v>295604</v>
      </c>
    </row>
    <row r="69" spans="1:10" s="4" customFormat="1" ht="12.6" customHeight="1" x14ac:dyDescent="0.25">
      <c r="A69" s="3"/>
      <c r="B69" s="43">
        <v>2220</v>
      </c>
      <c r="C69" s="43" t="s">
        <v>305</v>
      </c>
      <c r="D69" s="19" t="s">
        <v>306</v>
      </c>
      <c r="E69" s="19"/>
      <c r="F69" s="29">
        <v>429983</v>
      </c>
      <c r="G69" s="11"/>
      <c r="H69" s="30">
        <v>429983</v>
      </c>
      <c r="I69" s="41"/>
      <c r="J69" s="29">
        <v>432445</v>
      </c>
    </row>
    <row r="70" spans="1:10" s="4" customFormat="1" ht="12.6" customHeight="1" x14ac:dyDescent="0.25">
      <c r="A70" s="3"/>
      <c r="B70" s="47">
        <v>2260</v>
      </c>
      <c r="C70" s="47" t="s">
        <v>307</v>
      </c>
      <c r="D70" s="24" t="s">
        <v>308</v>
      </c>
      <c r="E70" s="24"/>
      <c r="F70" s="25">
        <v>61113.94</v>
      </c>
      <c r="G70" s="26"/>
      <c r="H70" s="27">
        <v>270472.83</v>
      </c>
      <c r="I70" s="54"/>
      <c r="J70" s="25">
        <v>103480.1</v>
      </c>
    </row>
    <row r="71" spans="1:10" s="4" customFormat="1" ht="12.6" customHeight="1" x14ac:dyDescent="0.25">
      <c r="A71" s="3"/>
      <c r="B71" s="43">
        <v>2290</v>
      </c>
      <c r="C71" s="43" t="s">
        <v>309</v>
      </c>
      <c r="D71" s="19" t="s">
        <v>310</v>
      </c>
      <c r="E71" s="19"/>
      <c r="F71" s="29">
        <v>2219429</v>
      </c>
      <c r="G71" s="11"/>
      <c r="H71" s="30">
        <v>2219429</v>
      </c>
      <c r="I71" s="41"/>
      <c r="J71" s="29">
        <v>2473015</v>
      </c>
    </row>
    <row r="72" spans="1:10" s="4" customFormat="1" ht="12.6" customHeight="1" x14ac:dyDescent="0.25">
      <c r="A72" s="3"/>
      <c r="B72" s="47">
        <v>2300</v>
      </c>
      <c r="C72" s="47" t="s">
        <v>311</v>
      </c>
      <c r="D72" s="24" t="s">
        <v>312</v>
      </c>
      <c r="E72" s="24"/>
      <c r="F72" s="25">
        <v>923279</v>
      </c>
      <c r="G72" s="26"/>
      <c r="H72" s="27">
        <v>923279</v>
      </c>
      <c r="I72" s="54"/>
      <c r="J72" s="25">
        <v>832040</v>
      </c>
    </row>
    <row r="73" spans="1:10" s="4" customFormat="1" ht="12.6" customHeight="1" x14ac:dyDescent="0.25">
      <c r="A73" s="3"/>
      <c r="B73" s="43">
        <v>2310</v>
      </c>
      <c r="C73" s="43" t="s">
        <v>313</v>
      </c>
      <c r="D73" s="19" t="s">
        <v>314</v>
      </c>
      <c r="E73" s="19"/>
      <c r="F73" s="29">
        <v>3555577</v>
      </c>
      <c r="G73" s="11"/>
      <c r="H73" s="30">
        <v>3555577</v>
      </c>
      <c r="I73" s="41"/>
      <c r="J73" s="29">
        <v>3065264</v>
      </c>
    </row>
    <row r="74" spans="1:10" s="4" customFormat="1" ht="12.6" customHeight="1" x14ac:dyDescent="0.25">
      <c r="A74" s="3"/>
      <c r="B74" s="47">
        <v>2340</v>
      </c>
      <c r="C74" s="47" t="s">
        <v>315</v>
      </c>
      <c r="D74" s="24" t="s">
        <v>316</v>
      </c>
      <c r="E74" s="24"/>
      <c r="F74" s="25">
        <v>2049676</v>
      </c>
      <c r="G74" s="26"/>
      <c r="H74" s="27">
        <v>2049676</v>
      </c>
      <c r="I74" s="54"/>
      <c r="J74" s="25">
        <v>2088226</v>
      </c>
    </row>
    <row r="75" spans="1:10" s="4" customFormat="1" ht="12.6" customHeight="1" x14ac:dyDescent="0.25">
      <c r="A75" s="3"/>
      <c r="B75" s="43">
        <v>2360</v>
      </c>
      <c r="C75" s="43" t="s">
        <v>317</v>
      </c>
      <c r="D75" s="19" t="s">
        <v>318</v>
      </c>
      <c r="E75" s="19"/>
      <c r="F75" s="29">
        <v>9886666</v>
      </c>
      <c r="G75" s="53"/>
      <c r="H75" s="30">
        <v>9886666</v>
      </c>
      <c r="I75" s="11"/>
      <c r="J75" s="29">
        <v>8610743</v>
      </c>
    </row>
    <row r="76" spans="1:10" s="4" customFormat="1" ht="12.6" customHeight="1" x14ac:dyDescent="0.25">
      <c r="A76" s="3"/>
      <c r="B76" s="47" t="s">
        <v>319</v>
      </c>
      <c r="C76" s="47" t="s">
        <v>320</v>
      </c>
      <c r="D76" s="24" t="s">
        <v>321</v>
      </c>
      <c r="E76" s="24"/>
      <c r="F76" s="25">
        <v>705184</v>
      </c>
      <c r="G76" s="52"/>
      <c r="H76" s="27">
        <v>705184</v>
      </c>
      <c r="I76" s="26"/>
      <c r="J76" s="25">
        <v>669816</v>
      </c>
    </row>
    <row r="77" spans="1:10" s="4" customFormat="1" ht="12.6" customHeight="1" x14ac:dyDescent="0.25">
      <c r="A77" s="3"/>
      <c r="B77" s="43" t="s">
        <v>322</v>
      </c>
      <c r="C77" s="43" t="s">
        <v>323</v>
      </c>
      <c r="D77" s="19" t="s">
        <v>324</v>
      </c>
      <c r="E77" s="19"/>
      <c r="F77" s="29">
        <v>482612</v>
      </c>
      <c r="G77" s="34"/>
      <c r="H77" s="30">
        <v>482612</v>
      </c>
      <c r="I77" s="34"/>
      <c r="J77" s="29">
        <v>367333</v>
      </c>
    </row>
    <row r="78" spans="1:10" s="4" customFormat="1" ht="12.6" customHeight="1" x14ac:dyDescent="0.25">
      <c r="A78" s="3"/>
      <c r="B78" s="47" t="s">
        <v>325</v>
      </c>
      <c r="C78" s="47" t="s">
        <v>326</v>
      </c>
      <c r="D78" s="24" t="s">
        <v>327</v>
      </c>
      <c r="E78" s="24"/>
      <c r="F78" s="25">
        <v>666882</v>
      </c>
      <c r="G78" s="52"/>
      <c r="H78" s="27">
        <v>666882</v>
      </c>
      <c r="I78" s="26"/>
      <c r="J78" s="25">
        <v>714597</v>
      </c>
    </row>
    <row r="79" spans="1:10" s="4" customFormat="1" ht="12.6" customHeight="1" x14ac:dyDescent="0.25">
      <c r="A79" s="3"/>
      <c r="B79" s="43" t="s">
        <v>328</v>
      </c>
      <c r="C79" s="43" t="s">
        <v>329</v>
      </c>
      <c r="D79" s="19" t="s">
        <v>330</v>
      </c>
      <c r="E79" s="19"/>
      <c r="F79" s="29">
        <v>9146324</v>
      </c>
      <c r="G79" s="53"/>
      <c r="H79" s="30">
        <v>9146324</v>
      </c>
      <c r="I79" s="11"/>
      <c r="J79" s="29">
        <v>9698563</v>
      </c>
    </row>
    <row r="80" spans="1:10" s="4" customFormat="1" ht="12.6" customHeight="1" x14ac:dyDescent="0.25">
      <c r="A80" s="3"/>
      <c r="B80" s="47" t="s">
        <v>331</v>
      </c>
      <c r="C80" s="47" t="s">
        <v>332</v>
      </c>
      <c r="D80" s="24" t="s">
        <v>333</v>
      </c>
      <c r="E80" s="24"/>
      <c r="F80" s="25">
        <v>538890</v>
      </c>
      <c r="G80" s="52"/>
      <c r="H80" s="27">
        <v>538890</v>
      </c>
      <c r="I80" s="28"/>
      <c r="J80" s="25">
        <v>506034</v>
      </c>
    </row>
    <row r="81" spans="1:10" s="4" customFormat="1" ht="12.6" customHeight="1" x14ac:dyDescent="0.25">
      <c r="A81" s="3"/>
      <c r="B81" s="18" t="s">
        <v>334</v>
      </c>
      <c r="C81" s="18" t="s">
        <v>335</v>
      </c>
      <c r="D81" s="19" t="s">
        <v>336</v>
      </c>
      <c r="E81" s="19"/>
      <c r="F81" s="29">
        <v>1201930</v>
      </c>
      <c r="G81" s="53"/>
      <c r="H81" s="30">
        <v>1201930</v>
      </c>
      <c r="I81" s="34"/>
      <c r="J81" s="29">
        <v>907208</v>
      </c>
    </row>
    <row r="82" spans="1:10" s="4" customFormat="1" ht="12.6" customHeight="1" x14ac:dyDescent="0.25">
      <c r="A82" s="3"/>
      <c r="B82" s="23" t="s">
        <v>337</v>
      </c>
      <c r="C82" s="23" t="s">
        <v>338</v>
      </c>
      <c r="D82" s="24" t="s">
        <v>339</v>
      </c>
      <c r="E82" s="24"/>
      <c r="F82" s="25">
        <v>2747157</v>
      </c>
      <c r="G82" s="52"/>
      <c r="H82" s="27">
        <v>2747157</v>
      </c>
      <c r="I82" s="28"/>
      <c r="J82" s="25">
        <v>1283571</v>
      </c>
    </row>
    <row r="83" spans="1:10" s="4" customFormat="1" ht="12.6" customHeight="1" x14ac:dyDescent="0.25">
      <c r="A83" s="3"/>
      <c r="B83" s="18">
        <v>2370</v>
      </c>
      <c r="C83" s="18" t="s">
        <v>340</v>
      </c>
      <c r="D83" s="19" t="s">
        <v>341</v>
      </c>
      <c r="E83" s="19"/>
      <c r="F83" s="29">
        <v>1364140</v>
      </c>
      <c r="G83" s="53"/>
      <c r="H83" s="30">
        <v>1909307.83</v>
      </c>
      <c r="I83" s="34"/>
      <c r="J83" s="29">
        <v>1748358</v>
      </c>
    </row>
    <row r="84" spans="1:10" s="4" customFormat="1" ht="12.6" customHeight="1" x14ac:dyDescent="0.25">
      <c r="A84" s="3"/>
      <c r="B84" s="23" t="s">
        <v>342</v>
      </c>
      <c r="C84" s="23" t="s">
        <v>343</v>
      </c>
      <c r="D84" s="24" t="s">
        <v>344</v>
      </c>
      <c r="E84" s="24"/>
      <c r="F84" s="25">
        <v>126506</v>
      </c>
      <c r="G84" s="52"/>
      <c r="H84" s="27">
        <v>126506</v>
      </c>
      <c r="I84" s="28"/>
      <c r="J84" s="25">
        <v>87656</v>
      </c>
    </row>
    <row r="85" spans="1:10" s="4" customFormat="1" ht="12.6" customHeight="1" x14ac:dyDescent="0.25">
      <c r="A85" s="3"/>
      <c r="B85" s="18">
        <v>2770</v>
      </c>
      <c r="C85" s="18" t="s">
        <v>345</v>
      </c>
      <c r="D85" s="19" t="s">
        <v>346</v>
      </c>
      <c r="E85" s="19"/>
      <c r="F85" s="29">
        <v>757088</v>
      </c>
      <c r="G85" s="53"/>
      <c r="H85" s="30">
        <v>757088</v>
      </c>
      <c r="I85" s="34"/>
      <c r="J85" s="29">
        <v>845993</v>
      </c>
    </row>
    <row r="86" spans="1:10" s="4" customFormat="1" ht="12.6" customHeight="1" x14ac:dyDescent="0.25">
      <c r="A86" s="3"/>
      <c r="B86" s="23">
        <v>2380</v>
      </c>
      <c r="C86" s="23" t="s">
        <v>347</v>
      </c>
      <c r="D86" s="24" t="s">
        <v>348</v>
      </c>
      <c r="E86" s="24"/>
      <c r="F86" s="25">
        <v>5430322</v>
      </c>
      <c r="G86" s="52"/>
      <c r="H86" s="27">
        <v>5430322</v>
      </c>
      <c r="I86" s="28"/>
      <c r="J86" s="25">
        <v>4687686</v>
      </c>
    </row>
    <row r="87" spans="1:10" s="4" customFormat="1" ht="12.6" customHeight="1" x14ac:dyDescent="0.25">
      <c r="A87" s="3"/>
      <c r="B87" s="18">
        <v>2390</v>
      </c>
      <c r="C87" s="18" t="s">
        <v>349</v>
      </c>
      <c r="D87" s="19" t="s">
        <v>350</v>
      </c>
      <c r="E87" s="19"/>
      <c r="F87" s="29">
        <v>131874</v>
      </c>
      <c r="G87" s="53"/>
      <c r="H87" s="30">
        <v>131874</v>
      </c>
      <c r="I87" s="34"/>
      <c r="J87" s="29">
        <v>133894</v>
      </c>
    </row>
    <row r="88" spans="1:10" s="4" customFormat="1" ht="12.6" customHeight="1" x14ac:dyDescent="0.25">
      <c r="A88" s="3"/>
      <c r="B88" s="23" t="s">
        <v>351</v>
      </c>
      <c r="C88" s="23" t="s">
        <v>352</v>
      </c>
      <c r="D88" s="24" t="s">
        <v>353</v>
      </c>
      <c r="E88" s="24"/>
      <c r="F88" s="25">
        <v>119905</v>
      </c>
      <c r="G88" s="52"/>
      <c r="H88" s="27">
        <v>119905</v>
      </c>
      <c r="I88" s="28"/>
      <c r="J88" s="25">
        <v>120726</v>
      </c>
    </row>
    <row r="89" spans="1:10" s="4" customFormat="1" ht="12.6" customHeight="1" x14ac:dyDescent="0.25">
      <c r="A89" s="3"/>
      <c r="B89" s="18" t="s">
        <v>354</v>
      </c>
      <c r="C89" s="18" t="s">
        <v>355</v>
      </c>
      <c r="D89" s="19" t="s">
        <v>356</v>
      </c>
      <c r="E89" s="19"/>
      <c r="F89" s="29">
        <v>194555</v>
      </c>
      <c r="G89" s="53"/>
      <c r="H89" s="30">
        <v>194555</v>
      </c>
      <c r="I89" s="34"/>
      <c r="J89" s="29">
        <v>195420</v>
      </c>
    </row>
    <row r="90" spans="1:10" s="4" customFormat="1" ht="12.6" customHeight="1" x14ac:dyDescent="0.25">
      <c r="A90" s="3"/>
      <c r="B90" s="23">
        <v>2410</v>
      </c>
      <c r="C90" s="23" t="s">
        <v>357</v>
      </c>
      <c r="D90" s="24" t="s">
        <v>358</v>
      </c>
      <c r="E90" s="24"/>
      <c r="F90" s="25">
        <v>5199573</v>
      </c>
      <c r="G90" s="52"/>
      <c r="H90" s="27">
        <v>5199573</v>
      </c>
      <c r="I90" s="28"/>
      <c r="J90" s="25">
        <v>4212375</v>
      </c>
    </row>
    <row r="91" spans="1:10" s="4" customFormat="1" ht="12.6" customHeight="1" x14ac:dyDescent="0.25">
      <c r="A91" s="3"/>
      <c r="B91" s="18">
        <v>2420</v>
      </c>
      <c r="C91" s="18" t="s">
        <v>359</v>
      </c>
      <c r="D91" s="19" t="s">
        <v>360</v>
      </c>
      <c r="E91" s="19"/>
      <c r="F91" s="29">
        <v>670230</v>
      </c>
      <c r="G91" s="53"/>
      <c r="H91" s="30">
        <v>670230</v>
      </c>
      <c r="I91" s="34"/>
      <c r="J91" s="29">
        <v>801256</v>
      </c>
    </row>
    <row r="92" spans="1:10" s="4" customFormat="1" ht="12.6" customHeight="1" x14ac:dyDescent="0.25">
      <c r="A92" s="3"/>
      <c r="B92" s="23">
        <v>2430</v>
      </c>
      <c r="C92" s="23" t="s">
        <v>361</v>
      </c>
      <c r="D92" s="24" t="s">
        <v>362</v>
      </c>
      <c r="E92" s="24"/>
      <c r="F92" s="25">
        <v>2719329</v>
      </c>
      <c r="G92" s="52"/>
      <c r="H92" s="27">
        <v>2719329</v>
      </c>
      <c r="I92" s="28"/>
      <c r="J92" s="25">
        <v>2613012</v>
      </c>
    </row>
    <row r="93" spans="1:10" s="4" customFormat="1" ht="12.6" customHeight="1" x14ac:dyDescent="0.25">
      <c r="A93" s="3"/>
      <c r="B93" s="18">
        <v>2440</v>
      </c>
      <c r="C93" s="18" t="s">
        <v>363</v>
      </c>
      <c r="D93" s="19" t="s">
        <v>364</v>
      </c>
      <c r="E93" s="19"/>
      <c r="F93" s="29">
        <v>676073</v>
      </c>
      <c r="G93" s="53"/>
      <c r="H93" s="30">
        <v>676073</v>
      </c>
      <c r="I93" s="34"/>
      <c r="J93" s="29">
        <v>674233</v>
      </c>
    </row>
    <row r="94" spans="1:10" s="4" customFormat="1" ht="12.6" customHeight="1" x14ac:dyDescent="0.25">
      <c r="A94" s="3"/>
      <c r="B94" s="5"/>
      <c r="C94" s="5"/>
      <c r="D94" s="11"/>
      <c r="E94" s="12"/>
      <c r="F94" s="7" t="str">
        <f>F$6</f>
        <v>FY 2020-21</v>
      </c>
      <c r="G94" s="11"/>
      <c r="H94" s="7" t="str">
        <f>H$6</f>
        <v>FY 2020-21</v>
      </c>
      <c r="I94" s="11"/>
      <c r="J94" s="7" t="str">
        <f>J$6</f>
        <v>FY 2021-22</v>
      </c>
    </row>
    <row r="95" spans="1:10" s="4" customFormat="1" ht="12.6" customHeight="1" x14ac:dyDescent="0.25">
      <c r="A95" s="3"/>
      <c r="B95" s="18"/>
      <c r="C95" s="18"/>
      <c r="D95" s="12"/>
      <c r="E95" s="12"/>
      <c r="F95" s="13" t="str">
        <f>F$7</f>
        <v xml:space="preserve">Original </v>
      </c>
      <c r="G95" s="10"/>
      <c r="H95" s="13" t="str">
        <f>H$7</f>
        <v>Adjusted Budget</v>
      </c>
      <c r="I95" s="10"/>
      <c r="J95" s="13" t="str">
        <f>J$7</f>
        <v>Appropriations</v>
      </c>
    </row>
    <row r="96" spans="1:10" s="4" customFormat="1" ht="12.6" customHeight="1" thickBot="1" x14ac:dyDescent="0.3">
      <c r="A96" s="3"/>
      <c r="B96" s="15" t="s">
        <v>158</v>
      </c>
      <c r="C96" s="15" t="s">
        <v>159</v>
      </c>
      <c r="D96" s="15" t="s">
        <v>365</v>
      </c>
      <c r="E96" s="11"/>
      <c r="F96" s="16" t="str">
        <f>F$8</f>
        <v>Budget</v>
      </c>
      <c r="G96" s="10"/>
      <c r="H96" s="16" t="str">
        <f>H$8</f>
        <v>as of 12/31/20</v>
      </c>
      <c r="I96" s="10"/>
      <c r="J96" s="16" t="str">
        <f>J$8</f>
        <v>Budget</v>
      </c>
    </row>
    <row r="97" spans="1:10" s="4" customFormat="1" ht="12.6" customHeight="1" x14ac:dyDescent="0.25">
      <c r="A97" s="3"/>
      <c r="B97" s="23">
        <v>2450</v>
      </c>
      <c r="C97" s="23" t="s">
        <v>366</v>
      </c>
      <c r="D97" s="24" t="s">
        <v>367</v>
      </c>
      <c r="E97" s="24"/>
      <c r="F97" s="35">
        <v>15060</v>
      </c>
      <c r="G97" s="55"/>
      <c r="H97" s="36">
        <v>15060</v>
      </c>
      <c r="I97" s="56"/>
      <c r="J97" s="35">
        <v>14689</v>
      </c>
    </row>
    <row r="98" spans="1:10" s="4" customFormat="1" ht="12.6" customHeight="1" x14ac:dyDescent="0.25">
      <c r="A98" s="3"/>
      <c r="B98" s="18">
        <v>2460</v>
      </c>
      <c r="C98" s="18" t="s">
        <v>368</v>
      </c>
      <c r="D98" s="19" t="s">
        <v>369</v>
      </c>
      <c r="E98" s="19"/>
      <c r="F98" s="29">
        <v>1989863</v>
      </c>
      <c r="G98" s="53"/>
      <c r="H98" s="30">
        <v>1989863</v>
      </c>
      <c r="I98" s="34"/>
      <c r="J98" s="29">
        <v>1579355</v>
      </c>
    </row>
    <row r="99" spans="1:10" s="4" customFormat="1" ht="12.6" customHeight="1" x14ac:dyDescent="0.25">
      <c r="A99" s="3"/>
      <c r="B99" s="47">
        <v>2470</v>
      </c>
      <c r="C99" s="47" t="s">
        <v>370</v>
      </c>
      <c r="D99" s="24" t="s">
        <v>371</v>
      </c>
      <c r="E99" s="57"/>
      <c r="F99" s="25">
        <v>4596321</v>
      </c>
      <c r="G99" s="58"/>
      <c r="H99" s="27">
        <v>8302666.6799999997</v>
      </c>
      <c r="I99" s="59"/>
      <c r="J99" s="25">
        <v>8390134</v>
      </c>
    </row>
    <row r="100" spans="1:10" s="4" customFormat="1" ht="12.6" customHeight="1" x14ac:dyDescent="0.25">
      <c r="A100" s="3"/>
      <c r="B100" s="43" t="s">
        <v>372</v>
      </c>
      <c r="C100" s="43" t="s">
        <v>373</v>
      </c>
      <c r="D100" s="19" t="s">
        <v>374</v>
      </c>
      <c r="E100" s="60"/>
      <c r="F100" s="29">
        <v>1828125</v>
      </c>
      <c r="G100" s="53"/>
      <c r="H100" s="30">
        <v>1828125</v>
      </c>
      <c r="I100" s="34"/>
      <c r="J100" s="29">
        <v>1734133</v>
      </c>
    </row>
    <row r="101" spans="1:10" s="4" customFormat="1" ht="12.6" customHeight="1" x14ac:dyDescent="0.25">
      <c r="A101" s="3"/>
      <c r="B101" s="47">
        <v>2510</v>
      </c>
      <c r="C101" s="47" t="s">
        <v>375</v>
      </c>
      <c r="D101" s="24" t="s">
        <v>376</v>
      </c>
      <c r="E101" s="57"/>
      <c r="F101" s="25">
        <v>667367</v>
      </c>
      <c r="G101" s="52"/>
      <c r="H101" s="27">
        <v>687367</v>
      </c>
      <c r="I101" s="28"/>
      <c r="J101" s="25">
        <v>328053</v>
      </c>
    </row>
    <row r="102" spans="1:10" s="4" customFormat="1" ht="12.6" customHeight="1" x14ac:dyDescent="0.25">
      <c r="A102" s="3"/>
      <c r="B102" s="43">
        <v>2530</v>
      </c>
      <c r="C102" s="43" t="s">
        <v>377</v>
      </c>
      <c r="D102" s="19" t="s">
        <v>378</v>
      </c>
      <c r="E102" s="60"/>
      <c r="F102" s="29">
        <v>3286</v>
      </c>
      <c r="G102" s="53"/>
      <c r="H102" s="30">
        <v>3286</v>
      </c>
      <c r="I102" s="34"/>
      <c r="J102" s="29">
        <v>0</v>
      </c>
    </row>
    <row r="103" spans="1:10" s="4" customFormat="1" ht="12.6" customHeight="1" x14ac:dyDescent="0.25">
      <c r="A103" s="3"/>
      <c r="B103" s="47">
        <v>2500</v>
      </c>
      <c r="C103" s="47" t="s">
        <v>379</v>
      </c>
      <c r="D103" s="24" t="s">
        <v>380</v>
      </c>
      <c r="E103" s="57"/>
      <c r="F103" s="25">
        <v>49615</v>
      </c>
      <c r="G103" s="52"/>
      <c r="H103" s="27">
        <v>49615</v>
      </c>
      <c r="I103" s="28"/>
      <c r="J103" s="25">
        <v>50106</v>
      </c>
    </row>
    <row r="104" spans="1:10" s="4" customFormat="1" ht="12.6" customHeight="1" x14ac:dyDescent="0.25">
      <c r="A104" s="3"/>
      <c r="B104" s="43" t="s">
        <v>381</v>
      </c>
      <c r="C104" s="43" t="s">
        <v>382</v>
      </c>
      <c r="D104" s="19" t="s">
        <v>383</v>
      </c>
      <c r="E104" s="60"/>
      <c r="F104" s="29">
        <v>2379</v>
      </c>
      <c r="G104" s="53"/>
      <c r="H104" s="30">
        <v>22379</v>
      </c>
      <c r="I104" s="34"/>
      <c r="J104" s="29">
        <v>20861</v>
      </c>
    </row>
    <row r="105" spans="1:10" s="4" customFormat="1" ht="12.6" customHeight="1" x14ac:dyDescent="0.25">
      <c r="A105" s="3"/>
      <c r="B105" s="47" t="s">
        <v>384</v>
      </c>
      <c r="C105" s="47" t="s">
        <v>385</v>
      </c>
      <c r="D105" s="24" t="s">
        <v>386</v>
      </c>
      <c r="E105" s="57"/>
      <c r="F105" s="25">
        <v>176</v>
      </c>
      <c r="G105" s="52"/>
      <c r="H105" s="27">
        <v>176</v>
      </c>
      <c r="I105" s="28"/>
      <c r="J105" s="25">
        <v>179</v>
      </c>
    </row>
    <row r="106" spans="1:10" s="4" customFormat="1" ht="12.6" customHeight="1" x14ac:dyDescent="0.25">
      <c r="A106" s="3"/>
      <c r="B106" s="43" t="s">
        <v>387</v>
      </c>
      <c r="C106" s="43" t="s">
        <v>388</v>
      </c>
      <c r="D106" s="19" t="s">
        <v>389</v>
      </c>
      <c r="E106" s="19"/>
      <c r="F106" s="29">
        <v>5020</v>
      </c>
      <c r="G106" s="53"/>
      <c r="H106" s="30">
        <v>104652.5</v>
      </c>
      <c r="I106" s="34"/>
      <c r="J106" s="29">
        <v>0</v>
      </c>
    </row>
    <row r="107" spans="1:10" s="4" customFormat="1" ht="12.6" customHeight="1" x14ac:dyDescent="0.25">
      <c r="A107" s="3"/>
      <c r="B107" s="47" t="s">
        <v>390</v>
      </c>
      <c r="C107" s="47" t="s">
        <v>391</v>
      </c>
      <c r="D107" s="24" t="s">
        <v>392</v>
      </c>
      <c r="E107" s="24"/>
      <c r="F107" s="25">
        <v>161818</v>
      </c>
      <c r="G107" s="52"/>
      <c r="H107" s="27">
        <v>191818</v>
      </c>
      <c r="I107" s="28"/>
      <c r="J107" s="25">
        <v>156930</v>
      </c>
    </row>
    <row r="108" spans="1:10" s="4" customFormat="1" ht="12.6" customHeight="1" x14ac:dyDescent="0.25">
      <c r="A108" s="3"/>
      <c r="B108" s="43">
        <v>2520</v>
      </c>
      <c r="C108" s="43" t="s">
        <v>393</v>
      </c>
      <c r="D108" s="19" t="s">
        <v>394</v>
      </c>
      <c r="E108" s="19"/>
      <c r="F108" s="29">
        <v>2210846</v>
      </c>
      <c r="G108" s="53"/>
      <c r="H108" s="30">
        <v>2210846</v>
      </c>
      <c r="I108" s="34"/>
      <c r="J108" s="29">
        <v>2576932</v>
      </c>
    </row>
    <row r="109" spans="1:10" s="4" customFormat="1" ht="12.6" customHeight="1" x14ac:dyDescent="0.25">
      <c r="A109" s="3"/>
      <c r="B109" s="47">
        <v>2550</v>
      </c>
      <c r="C109" s="47" t="s">
        <v>395</v>
      </c>
      <c r="D109" s="24" t="s">
        <v>396</v>
      </c>
      <c r="E109" s="24"/>
      <c r="F109" s="25">
        <v>740902</v>
      </c>
      <c r="G109" s="52"/>
      <c r="H109" s="27">
        <v>740902</v>
      </c>
      <c r="I109" s="28"/>
      <c r="J109" s="25">
        <v>1033379</v>
      </c>
    </row>
    <row r="110" spans="1:10" s="4" customFormat="1" ht="12.6" customHeight="1" x14ac:dyDescent="0.25">
      <c r="A110" s="3"/>
      <c r="B110" s="43">
        <v>2670</v>
      </c>
      <c r="C110" s="43" t="s">
        <v>397</v>
      </c>
      <c r="D110" s="19" t="s">
        <v>398</v>
      </c>
      <c r="E110" s="19"/>
      <c r="F110" s="29">
        <v>63318</v>
      </c>
      <c r="G110" s="11"/>
      <c r="H110" s="30">
        <v>63318</v>
      </c>
      <c r="I110" s="34"/>
      <c r="J110" s="29">
        <v>63629</v>
      </c>
    </row>
    <row r="111" spans="1:10" s="4" customFormat="1" ht="12.6" customHeight="1" x14ac:dyDescent="0.25">
      <c r="A111" s="3"/>
      <c r="B111" s="47">
        <v>2690</v>
      </c>
      <c r="C111" s="47" t="s">
        <v>399</v>
      </c>
      <c r="D111" s="24" t="s">
        <v>400</v>
      </c>
      <c r="E111" s="24"/>
      <c r="F111" s="25">
        <v>1987788</v>
      </c>
      <c r="G111" s="26"/>
      <c r="H111" s="27">
        <v>1987788</v>
      </c>
      <c r="I111" s="28"/>
      <c r="J111" s="25">
        <v>1733923</v>
      </c>
    </row>
    <row r="112" spans="1:10" s="4" customFormat="1" ht="12.6" customHeight="1" x14ac:dyDescent="0.25">
      <c r="A112" s="3"/>
      <c r="B112" s="43">
        <v>2700</v>
      </c>
      <c r="C112" s="43" t="s">
        <v>401</v>
      </c>
      <c r="D112" s="19" t="s">
        <v>402</v>
      </c>
      <c r="E112" s="19"/>
      <c r="F112" s="29">
        <v>1792632</v>
      </c>
      <c r="G112" s="11"/>
      <c r="H112" s="30">
        <v>1792632</v>
      </c>
      <c r="I112" s="34"/>
      <c r="J112" s="29">
        <v>1450351</v>
      </c>
    </row>
    <row r="113" spans="1:10" s="4" customFormat="1" ht="12.6" customHeight="1" x14ac:dyDescent="0.25">
      <c r="A113" s="3"/>
      <c r="B113" s="47">
        <v>2730</v>
      </c>
      <c r="C113" s="47" t="s">
        <v>403</v>
      </c>
      <c r="D113" s="24" t="s">
        <v>404</v>
      </c>
      <c r="E113" s="24"/>
      <c r="F113" s="25">
        <v>13116590</v>
      </c>
      <c r="G113" s="26"/>
      <c r="H113" s="27">
        <v>13116590</v>
      </c>
      <c r="I113" s="28"/>
      <c r="J113" s="25">
        <v>9211342</v>
      </c>
    </row>
    <row r="114" spans="1:10" s="4" customFormat="1" ht="12.6" customHeight="1" x14ac:dyDescent="0.25">
      <c r="A114" s="3"/>
      <c r="B114" s="61">
        <v>2750</v>
      </c>
      <c r="C114" s="61" t="s">
        <v>405</v>
      </c>
      <c r="D114" s="19" t="s">
        <v>406</v>
      </c>
      <c r="E114" s="19"/>
      <c r="F114" s="29">
        <v>450382</v>
      </c>
      <c r="G114" s="11"/>
      <c r="H114" s="30">
        <v>460642.39</v>
      </c>
      <c r="I114" s="34"/>
      <c r="J114" s="29">
        <v>676191</v>
      </c>
    </row>
    <row r="115" spans="1:10" s="4" customFormat="1" ht="12.6" customHeight="1" x14ac:dyDescent="0.25">
      <c r="A115" s="3"/>
      <c r="B115" s="47">
        <v>2780</v>
      </c>
      <c r="C115" s="47" t="s">
        <v>407</v>
      </c>
      <c r="D115" s="24" t="s">
        <v>408</v>
      </c>
      <c r="E115" s="24"/>
      <c r="F115" s="25">
        <v>648814</v>
      </c>
      <c r="G115" s="26"/>
      <c r="H115" s="27">
        <v>648814</v>
      </c>
      <c r="I115" s="28"/>
      <c r="J115" s="25">
        <v>564203</v>
      </c>
    </row>
    <row r="116" spans="1:10" s="4" customFormat="1" ht="12.6" customHeight="1" x14ac:dyDescent="0.25">
      <c r="A116" s="3"/>
      <c r="B116" s="43">
        <v>2790</v>
      </c>
      <c r="C116" s="43" t="s">
        <v>409</v>
      </c>
      <c r="D116" s="19" t="s">
        <v>410</v>
      </c>
      <c r="E116" s="19"/>
      <c r="F116" s="29">
        <v>4514084</v>
      </c>
      <c r="G116" s="11"/>
      <c r="H116" s="30">
        <v>4514084</v>
      </c>
      <c r="I116" s="34"/>
      <c r="J116" s="29">
        <v>4371419</v>
      </c>
    </row>
    <row r="117" spans="1:10" s="4" customFormat="1" ht="12.6" customHeight="1" x14ac:dyDescent="0.25">
      <c r="A117" s="3"/>
      <c r="B117" s="47" t="s">
        <v>411</v>
      </c>
      <c r="C117" s="47" t="s">
        <v>412</v>
      </c>
      <c r="D117" s="24" t="s">
        <v>413</v>
      </c>
      <c r="E117" s="24"/>
      <c r="F117" s="25">
        <v>4661516</v>
      </c>
      <c r="G117" s="26"/>
      <c r="H117" s="27">
        <v>4661516</v>
      </c>
      <c r="I117" s="28"/>
      <c r="J117" s="25">
        <v>5855543</v>
      </c>
    </row>
    <row r="118" spans="1:10" s="4" customFormat="1" ht="12.6" customHeight="1" x14ac:dyDescent="0.25">
      <c r="A118" s="3"/>
      <c r="B118" s="43" t="s">
        <v>414</v>
      </c>
      <c r="C118" s="43" t="s">
        <v>415</v>
      </c>
      <c r="D118" s="19" t="s">
        <v>416</v>
      </c>
      <c r="E118" s="19"/>
      <c r="F118" s="29">
        <v>72</v>
      </c>
      <c r="G118" s="11"/>
      <c r="H118" s="30">
        <v>72</v>
      </c>
      <c r="I118" s="34"/>
      <c r="J118" s="29">
        <v>134</v>
      </c>
    </row>
    <row r="119" spans="1:10" s="4" customFormat="1" ht="12.6" customHeight="1" x14ac:dyDescent="0.25">
      <c r="A119" s="3"/>
      <c r="B119" s="47" t="s">
        <v>417</v>
      </c>
      <c r="C119" s="47" t="s">
        <v>418</v>
      </c>
      <c r="D119" s="24" t="s">
        <v>419</v>
      </c>
      <c r="E119" s="24"/>
      <c r="F119" s="25">
        <v>1151363</v>
      </c>
      <c r="G119" s="26"/>
      <c r="H119" s="27">
        <v>1151363</v>
      </c>
      <c r="I119" s="26"/>
      <c r="J119" s="25">
        <v>1359059</v>
      </c>
    </row>
    <row r="120" spans="1:10" s="4" customFormat="1" ht="12.6" customHeight="1" x14ac:dyDescent="0.25">
      <c r="A120" s="3"/>
      <c r="B120" s="43" t="s">
        <v>420</v>
      </c>
      <c r="C120" s="43" t="s">
        <v>421</v>
      </c>
      <c r="D120" s="19" t="s">
        <v>422</v>
      </c>
      <c r="E120" s="19"/>
      <c r="F120" s="29">
        <v>2116988</v>
      </c>
      <c r="G120" s="53"/>
      <c r="H120" s="30">
        <v>2116988</v>
      </c>
      <c r="I120" s="53"/>
      <c r="J120" s="29">
        <v>1487659</v>
      </c>
    </row>
    <row r="121" spans="1:10" s="4" customFormat="1" ht="12.6" customHeight="1" x14ac:dyDescent="0.25">
      <c r="A121" s="3"/>
      <c r="B121" s="47" t="s">
        <v>423</v>
      </c>
      <c r="C121" s="47" t="s">
        <v>424</v>
      </c>
      <c r="D121" s="24" t="s">
        <v>425</v>
      </c>
      <c r="E121" s="24"/>
      <c r="F121" s="25">
        <v>525</v>
      </c>
      <c r="G121" s="52"/>
      <c r="H121" s="27">
        <v>25</v>
      </c>
      <c r="I121" s="52"/>
      <c r="J121" s="25">
        <v>8</v>
      </c>
    </row>
    <row r="122" spans="1:10" s="4" customFormat="1" ht="12.6" customHeight="1" x14ac:dyDescent="0.25">
      <c r="A122" s="3"/>
      <c r="B122" s="43" t="s">
        <v>426</v>
      </c>
      <c r="C122" s="43" t="s">
        <v>427</v>
      </c>
      <c r="D122" s="19" t="s">
        <v>428</v>
      </c>
      <c r="E122" s="19"/>
      <c r="F122" s="29">
        <v>70692</v>
      </c>
      <c r="G122" s="53"/>
      <c r="H122" s="30">
        <v>70692</v>
      </c>
      <c r="I122" s="53"/>
      <c r="J122" s="29">
        <v>27448</v>
      </c>
    </row>
    <row r="123" spans="1:10" s="4" customFormat="1" ht="12.6" customHeight="1" x14ac:dyDescent="0.25">
      <c r="A123" s="3"/>
      <c r="B123" s="47">
        <v>2800</v>
      </c>
      <c r="C123" s="47" t="s">
        <v>429</v>
      </c>
      <c r="D123" s="24" t="s">
        <v>430</v>
      </c>
      <c r="E123" s="24"/>
      <c r="F123" s="25">
        <v>1661484</v>
      </c>
      <c r="G123" s="26"/>
      <c r="H123" s="27">
        <v>2220067</v>
      </c>
      <c r="I123" s="28"/>
      <c r="J123" s="25">
        <v>3226833</v>
      </c>
    </row>
    <row r="124" spans="1:10" s="4" customFormat="1" ht="12.6" customHeight="1" x14ac:dyDescent="0.25">
      <c r="A124" s="3"/>
      <c r="B124" s="43" t="s">
        <v>431</v>
      </c>
      <c r="C124" s="43" t="s">
        <v>432</v>
      </c>
      <c r="D124" s="19" t="s">
        <v>433</v>
      </c>
      <c r="E124" s="19"/>
      <c r="F124" s="29">
        <v>10067771</v>
      </c>
      <c r="G124" s="11"/>
      <c r="H124" s="30">
        <v>10067771</v>
      </c>
      <c r="I124" s="34"/>
      <c r="J124" s="29">
        <v>7357717</v>
      </c>
    </row>
    <row r="125" spans="1:10" s="4" customFormat="1" ht="12.6" customHeight="1" x14ac:dyDescent="0.25">
      <c r="A125" s="3"/>
      <c r="B125" s="47">
        <v>2120</v>
      </c>
      <c r="C125" s="47" t="s">
        <v>434</v>
      </c>
      <c r="D125" s="24" t="s">
        <v>435</v>
      </c>
      <c r="E125" s="24"/>
      <c r="F125" s="25">
        <v>2</v>
      </c>
      <c r="G125" s="26"/>
      <c r="H125" s="27">
        <v>2</v>
      </c>
      <c r="I125" s="28"/>
      <c r="J125" s="25">
        <v>2</v>
      </c>
    </row>
    <row r="126" spans="1:10" s="4" customFormat="1" ht="12.6" customHeight="1" x14ac:dyDescent="0.25">
      <c r="A126" s="3"/>
      <c r="B126" s="43">
        <v>2130</v>
      </c>
      <c r="C126" s="43" t="s">
        <v>436</v>
      </c>
      <c r="D126" s="19" t="s">
        <v>437</v>
      </c>
      <c r="E126" s="19"/>
      <c r="F126" s="29">
        <v>3077479</v>
      </c>
      <c r="G126" s="11"/>
      <c r="H126" s="30">
        <v>3077479</v>
      </c>
      <c r="I126" s="34"/>
      <c r="J126" s="29">
        <v>548527</v>
      </c>
    </row>
    <row r="127" spans="1:10" s="4" customFormat="1" ht="12.6" customHeight="1" x14ac:dyDescent="0.25">
      <c r="A127" s="3"/>
      <c r="B127" s="47">
        <v>2230</v>
      </c>
      <c r="C127" s="47" t="s">
        <v>438</v>
      </c>
      <c r="D127" s="24" t="s">
        <v>439</v>
      </c>
      <c r="E127" s="24"/>
      <c r="F127" s="25">
        <v>3944018.19</v>
      </c>
      <c r="G127" s="26"/>
      <c r="H127" s="27">
        <v>6350551.46</v>
      </c>
      <c r="I127" s="28"/>
      <c r="J127" s="25">
        <v>4643744.51</v>
      </c>
    </row>
    <row r="128" spans="1:10" s="4" customFormat="1" ht="12.6" customHeight="1" x14ac:dyDescent="0.25">
      <c r="A128" s="3"/>
      <c r="B128" s="43">
        <v>2240</v>
      </c>
      <c r="C128" s="43" t="s">
        <v>440</v>
      </c>
      <c r="D128" s="19" t="s">
        <v>441</v>
      </c>
      <c r="E128" s="19"/>
      <c r="F128" s="29">
        <v>403943.91</v>
      </c>
      <c r="G128" s="11"/>
      <c r="H128" s="30">
        <v>1009210.63</v>
      </c>
      <c r="I128" s="34"/>
      <c r="J128" s="29">
        <v>594959.80000000005</v>
      </c>
    </row>
    <row r="129" spans="1:10" s="4" customFormat="1" ht="12.6" customHeight="1" x14ac:dyDescent="0.25">
      <c r="A129" s="3"/>
      <c r="B129" s="47" t="s">
        <v>442</v>
      </c>
      <c r="C129" s="47" t="s">
        <v>443</v>
      </c>
      <c r="D129" s="24" t="s">
        <v>444</v>
      </c>
      <c r="E129" s="24"/>
      <c r="F129" s="25">
        <v>234899</v>
      </c>
      <c r="G129" s="26"/>
      <c r="H129" s="27">
        <v>234899</v>
      </c>
      <c r="I129" s="28"/>
      <c r="J129" s="25">
        <v>175709</v>
      </c>
    </row>
    <row r="130" spans="1:10" s="4" customFormat="1" ht="12.6" customHeight="1" x14ac:dyDescent="0.25">
      <c r="A130" s="3"/>
      <c r="B130" s="43"/>
      <c r="C130" s="43" t="s">
        <v>445</v>
      </c>
      <c r="D130" s="19" t="s">
        <v>446</v>
      </c>
      <c r="E130" s="19"/>
      <c r="F130" s="29">
        <v>0</v>
      </c>
      <c r="G130" s="11"/>
      <c r="H130" s="30">
        <v>0</v>
      </c>
      <c r="I130" s="34"/>
      <c r="J130" s="29">
        <v>6368</v>
      </c>
    </row>
    <row r="131" spans="1:10" s="4" customFormat="1" ht="12.6" customHeight="1" x14ac:dyDescent="0.25">
      <c r="A131" s="3"/>
      <c r="B131" s="47"/>
      <c r="C131" s="47" t="s">
        <v>447</v>
      </c>
      <c r="D131" s="24" t="s">
        <v>448</v>
      </c>
      <c r="E131" s="24"/>
      <c r="F131" s="25">
        <v>0</v>
      </c>
      <c r="G131" s="26"/>
      <c r="H131" s="27">
        <v>0</v>
      </c>
      <c r="I131" s="28"/>
      <c r="J131" s="25">
        <v>174735</v>
      </c>
    </row>
    <row r="132" spans="1:10" s="4" customFormat="1" ht="12.6" customHeight="1" x14ac:dyDescent="0.25">
      <c r="A132" s="3"/>
      <c r="B132" s="43" t="s">
        <v>449</v>
      </c>
      <c r="C132" s="43" t="s">
        <v>450</v>
      </c>
      <c r="D132" s="19" t="s">
        <v>451</v>
      </c>
      <c r="E132" s="19"/>
      <c r="F132" s="29">
        <v>447784</v>
      </c>
      <c r="G132" s="11"/>
      <c r="H132" s="30">
        <v>1145454.67</v>
      </c>
      <c r="I132" s="34"/>
      <c r="J132" s="29">
        <v>1145057</v>
      </c>
    </row>
    <row r="133" spans="1:10" s="4" customFormat="1" ht="12.6" customHeight="1" x14ac:dyDescent="0.25">
      <c r="A133" s="3"/>
      <c r="B133" s="47">
        <v>2480</v>
      </c>
      <c r="C133" s="47" t="s">
        <v>452</v>
      </c>
      <c r="D133" s="24" t="s">
        <v>453</v>
      </c>
      <c r="E133" s="24"/>
      <c r="F133" s="25">
        <v>0</v>
      </c>
      <c r="G133" s="26"/>
      <c r="H133" s="27">
        <v>0</v>
      </c>
      <c r="I133" s="26"/>
      <c r="J133" s="25">
        <v>0</v>
      </c>
    </row>
    <row r="134" spans="1:10" s="4" customFormat="1" ht="12.6" customHeight="1" x14ac:dyDescent="0.25">
      <c r="A134" s="3"/>
      <c r="B134" s="43">
        <v>2490</v>
      </c>
      <c r="C134" s="43" t="s">
        <v>454</v>
      </c>
      <c r="D134" s="19" t="s">
        <v>455</v>
      </c>
      <c r="E134" s="19"/>
      <c r="F134" s="29">
        <v>0</v>
      </c>
      <c r="G134" s="11"/>
      <c r="H134" s="30">
        <v>0</v>
      </c>
      <c r="I134" s="11"/>
      <c r="J134" s="29">
        <v>0</v>
      </c>
    </row>
    <row r="135" spans="1:10" s="4" customFormat="1" ht="12.6" customHeight="1" x14ac:dyDescent="0.25">
      <c r="A135" s="3"/>
      <c r="B135" s="47" t="s">
        <v>456</v>
      </c>
      <c r="C135" s="47" t="s">
        <v>457</v>
      </c>
      <c r="D135" s="24" t="s">
        <v>458</v>
      </c>
      <c r="E135" s="24"/>
      <c r="F135" s="25">
        <v>311690</v>
      </c>
      <c r="G135" s="26"/>
      <c r="H135" s="27">
        <v>311690</v>
      </c>
      <c r="I135" s="26"/>
      <c r="J135" s="25">
        <v>313344</v>
      </c>
    </row>
    <row r="136" spans="1:10" s="4" customFormat="1" ht="12.75" customHeight="1" x14ac:dyDescent="0.25">
      <c r="A136" s="3"/>
      <c r="B136" s="37" t="s">
        <v>459</v>
      </c>
      <c r="C136" s="37"/>
      <c r="D136" s="38"/>
      <c r="E136" s="38"/>
      <c r="F136" s="39">
        <f>SUM(F59:F135)</f>
        <v>197158751.09999999</v>
      </c>
      <c r="G136" s="40"/>
      <c r="H136" s="39">
        <f>SUM(H59:H135)</f>
        <v>207067374.72999996</v>
      </c>
      <c r="I136" s="39"/>
      <c r="J136" s="39">
        <f>SUM(J59:J135)</f>
        <v>158384210.53</v>
      </c>
    </row>
    <row r="137" spans="1:10" s="4" customFormat="1" ht="12.75" customHeight="1" x14ac:dyDescent="0.25">
      <c r="A137" s="3"/>
      <c r="B137" s="43" t="s">
        <v>460</v>
      </c>
      <c r="C137" s="43"/>
      <c r="D137" s="62"/>
      <c r="E137" s="62"/>
      <c r="F137" s="63"/>
      <c r="G137" s="53"/>
      <c r="H137" s="64"/>
      <c r="I137" s="11"/>
      <c r="J137" s="53"/>
    </row>
    <row r="138" spans="1:10" s="4" customFormat="1" ht="12.75" customHeight="1" x14ac:dyDescent="0.25">
      <c r="A138" s="3"/>
      <c r="B138" s="43"/>
      <c r="C138" s="43"/>
      <c r="D138" s="62"/>
      <c r="E138" s="62"/>
      <c r="F138" s="7" t="str">
        <f>F$6</f>
        <v>FY 2020-21</v>
      </c>
      <c r="G138" s="11"/>
      <c r="H138" s="7" t="str">
        <f>H$6</f>
        <v>FY 2020-21</v>
      </c>
      <c r="I138" s="11"/>
      <c r="J138" s="7" t="str">
        <f>J$6</f>
        <v>FY 2021-22</v>
      </c>
    </row>
    <row r="139" spans="1:10" s="4" customFormat="1" ht="12.75" customHeight="1" x14ac:dyDescent="0.25">
      <c r="A139" s="3"/>
      <c r="B139" s="43"/>
      <c r="C139" s="43"/>
      <c r="D139" s="62"/>
      <c r="E139" s="62"/>
      <c r="F139" s="13" t="str">
        <f>F$7</f>
        <v xml:space="preserve">Original </v>
      </c>
      <c r="G139" s="10"/>
      <c r="H139" s="13" t="str">
        <f>H$7</f>
        <v>Adjusted Budget</v>
      </c>
      <c r="I139" s="10"/>
      <c r="J139" s="13" t="str">
        <f>J$7</f>
        <v>Appropriations</v>
      </c>
    </row>
    <row r="140" spans="1:10" s="4" customFormat="1" ht="13.8" thickBot="1" x14ac:dyDescent="0.3">
      <c r="A140" s="3"/>
      <c r="B140" s="15" t="s">
        <v>158</v>
      </c>
      <c r="C140" s="15" t="s">
        <v>159</v>
      </c>
      <c r="D140" s="15" t="s">
        <v>461</v>
      </c>
      <c r="E140" s="12"/>
      <c r="F140" s="16" t="str">
        <f>F$8</f>
        <v>Budget</v>
      </c>
      <c r="G140" s="10"/>
      <c r="H140" s="16" t="str">
        <f>H$8</f>
        <v>as of 12/31/20</v>
      </c>
      <c r="I140" s="10"/>
      <c r="J140" s="16" t="str">
        <f>J$8</f>
        <v>Budget</v>
      </c>
    </row>
    <row r="141" spans="1:10" s="4" customFormat="1" ht="12.75" customHeight="1" x14ac:dyDescent="0.25">
      <c r="A141" s="3"/>
      <c r="B141" s="43">
        <v>5500</v>
      </c>
      <c r="C141" s="43" t="s">
        <v>462</v>
      </c>
      <c r="D141" s="19" t="s">
        <v>463</v>
      </c>
      <c r="E141" s="19"/>
      <c r="F141" s="20">
        <v>87622022</v>
      </c>
      <c r="G141" s="65"/>
      <c r="H141" s="21">
        <f t="shared" ref="H141:H147" si="1">F141</f>
        <v>87622022</v>
      </c>
      <c r="I141" s="66"/>
      <c r="J141" s="20">
        <v>82326188</v>
      </c>
    </row>
    <row r="142" spans="1:10" s="4" customFormat="1" ht="12.75" customHeight="1" x14ac:dyDescent="0.25">
      <c r="A142" s="3"/>
      <c r="B142" s="47">
        <v>5520</v>
      </c>
      <c r="C142" s="47" t="s">
        <v>464</v>
      </c>
      <c r="D142" s="57" t="s">
        <v>465</v>
      </c>
      <c r="E142" s="57"/>
      <c r="F142" s="25">
        <v>12788650</v>
      </c>
      <c r="G142" s="67"/>
      <c r="H142" s="27">
        <f t="shared" si="1"/>
        <v>12788650</v>
      </c>
      <c r="I142" s="26"/>
      <c r="J142" s="25">
        <v>13709052</v>
      </c>
    </row>
    <row r="143" spans="1:10" s="4" customFormat="1" ht="12.75" customHeight="1" x14ac:dyDescent="0.25">
      <c r="A143" s="3"/>
      <c r="B143" s="43">
        <v>5540</v>
      </c>
      <c r="C143" s="43" t="s">
        <v>466</v>
      </c>
      <c r="D143" s="19" t="s">
        <v>467</v>
      </c>
      <c r="E143" s="19"/>
      <c r="F143" s="29">
        <v>1480686</v>
      </c>
      <c r="G143" s="11"/>
      <c r="H143" s="30">
        <f t="shared" si="1"/>
        <v>1480686</v>
      </c>
      <c r="I143" s="11"/>
      <c r="J143" s="29">
        <v>1334000</v>
      </c>
    </row>
    <row r="144" spans="1:10" s="4" customFormat="1" ht="12.75" customHeight="1" x14ac:dyDescent="0.25">
      <c r="A144" s="3"/>
      <c r="B144" s="47" t="s">
        <v>468</v>
      </c>
      <c r="C144" s="47" t="s">
        <v>469</v>
      </c>
      <c r="D144" s="24" t="s">
        <v>470</v>
      </c>
      <c r="E144" s="24"/>
      <c r="F144" s="27">
        <v>463888187</v>
      </c>
      <c r="G144" s="26"/>
      <c r="H144" s="27">
        <f t="shared" si="1"/>
        <v>463888187</v>
      </c>
      <c r="I144" s="68"/>
      <c r="J144" s="27">
        <v>456177669</v>
      </c>
    </row>
    <row r="145" spans="1:10" s="4" customFormat="1" ht="12.75" customHeight="1" x14ac:dyDescent="0.25">
      <c r="A145" s="3"/>
      <c r="B145" s="43">
        <v>5490</v>
      </c>
      <c r="C145" s="43" t="s">
        <v>471</v>
      </c>
      <c r="D145" s="19" t="s">
        <v>472</v>
      </c>
      <c r="E145" s="19"/>
      <c r="F145" s="69">
        <v>50305742</v>
      </c>
      <c r="G145" s="70"/>
      <c r="H145" s="71">
        <f t="shared" si="1"/>
        <v>50305742</v>
      </c>
      <c r="I145" s="69"/>
      <c r="J145" s="69">
        <v>55480567</v>
      </c>
    </row>
    <row r="146" spans="1:10" s="4" customFormat="1" ht="12.75" customHeight="1" x14ac:dyDescent="0.25">
      <c r="A146" s="3"/>
      <c r="B146" s="47">
        <v>5550</v>
      </c>
      <c r="C146" s="47" t="s">
        <v>473</v>
      </c>
      <c r="D146" s="57" t="s">
        <v>474</v>
      </c>
      <c r="E146" s="57"/>
      <c r="F146" s="25">
        <v>8543137</v>
      </c>
      <c r="G146" s="26"/>
      <c r="H146" s="27">
        <f t="shared" si="1"/>
        <v>8543137</v>
      </c>
      <c r="I146" s="26"/>
      <c r="J146" s="25">
        <v>3551030</v>
      </c>
    </row>
    <row r="147" spans="1:10" s="4" customFormat="1" ht="12.75" customHeight="1" x14ac:dyDescent="0.25">
      <c r="A147" s="3"/>
      <c r="B147" s="43" t="s">
        <v>475</v>
      </c>
      <c r="C147" s="43" t="s">
        <v>476</v>
      </c>
      <c r="D147" s="19" t="s">
        <v>477</v>
      </c>
      <c r="E147" s="60"/>
      <c r="F147" s="29">
        <v>3744615</v>
      </c>
      <c r="G147" s="11"/>
      <c r="H147" s="30">
        <f t="shared" si="1"/>
        <v>3744615</v>
      </c>
      <c r="I147" s="34"/>
      <c r="J147" s="29">
        <v>4464511</v>
      </c>
    </row>
    <row r="148" spans="1:10" s="4" customFormat="1" ht="12.75" customHeight="1" x14ac:dyDescent="0.25">
      <c r="A148" s="3"/>
      <c r="B148" s="37" t="s">
        <v>478</v>
      </c>
      <c r="C148" s="37"/>
      <c r="D148" s="38"/>
      <c r="E148" s="38"/>
      <c r="F148" s="39">
        <f>SUM(F141:F147)</f>
        <v>628373039</v>
      </c>
      <c r="G148" s="40"/>
      <c r="H148" s="39">
        <f>SUM(H141:H147)</f>
        <v>628373039</v>
      </c>
      <c r="I148" s="39"/>
      <c r="J148" s="39">
        <f>SUM(J141:J147)</f>
        <v>617043017</v>
      </c>
    </row>
    <row r="149" spans="1:10" s="4" customFormat="1" ht="12.75" customHeight="1" x14ac:dyDescent="0.25">
      <c r="A149" s="3"/>
      <c r="B149" s="18"/>
      <c r="C149" s="18"/>
      <c r="D149" s="12"/>
      <c r="E149" s="12"/>
      <c r="F149" s="12"/>
      <c r="G149" s="11"/>
      <c r="H149" s="42"/>
      <c r="I149" s="11"/>
      <c r="J149" s="11"/>
    </row>
    <row r="150" spans="1:10" s="4" customFormat="1" ht="12.75" customHeight="1" x14ac:dyDescent="0.25">
      <c r="A150" s="3"/>
      <c r="B150" s="43"/>
      <c r="C150" s="43"/>
      <c r="D150" s="12"/>
      <c r="E150" s="12"/>
      <c r="F150" s="72" t="s">
        <v>152</v>
      </c>
      <c r="G150" s="10"/>
      <c r="H150" s="73"/>
      <c r="I150" s="10"/>
      <c r="J150" s="11"/>
    </row>
    <row r="151" spans="1:10" s="4" customFormat="1" ht="12.75" customHeight="1" thickBot="1" x14ac:dyDescent="0.3">
      <c r="A151" s="3"/>
      <c r="B151" s="15" t="s">
        <v>158</v>
      </c>
      <c r="C151" s="15" t="s">
        <v>159</v>
      </c>
      <c r="D151" s="15" t="s">
        <v>479</v>
      </c>
      <c r="E151" s="12"/>
      <c r="F151" s="16"/>
      <c r="G151" s="10"/>
      <c r="H151" s="74"/>
      <c r="I151" s="10"/>
      <c r="J151" s="16"/>
    </row>
    <row r="152" spans="1:10" s="4" customFormat="1" ht="12.75" customHeight="1" x14ac:dyDescent="0.25">
      <c r="A152" s="3"/>
      <c r="B152" s="43">
        <v>5040</v>
      </c>
      <c r="C152" s="43" t="s">
        <v>480</v>
      </c>
      <c r="D152" s="19" t="s">
        <v>481</v>
      </c>
      <c r="E152" s="19"/>
      <c r="F152" s="44">
        <v>29311555</v>
      </c>
      <c r="G152" s="45"/>
      <c r="H152" s="45">
        <f>F152</f>
        <v>29311555</v>
      </c>
      <c r="I152" s="44"/>
      <c r="J152" s="44">
        <v>30056213</v>
      </c>
    </row>
    <row r="153" spans="1:10" s="4" customFormat="1" ht="12.75" customHeight="1" x14ac:dyDescent="0.25">
      <c r="A153" s="3"/>
      <c r="B153" s="37" t="s">
        <v>482</v>
      </c>
      <c r="C153" s="37"/>
      <c r="D153" s="38"/>
      <c r="E153" s="38"/>
      <c r="F153" s="39">
        <f>SUM(F152:F152)</f>
        <v>29311555</v>
      </c>
      <c r="G153" s="40"/>
      <c r="H153" s="39">
        <f>SUM(H152:H152)</f>
        <v>29311555</v>
      </c>
      <c r="I153" s="39"/>
      <c r="J153" s="39">
        <f>SUM(J152)</f>
        <v>30056213</v>
      </c>
    </row>
    <row r="154" spans="1:10" s="4" customFormat="1" ht="12.75" customHeight="1" x14ac:dyDescent="0.25">
      <c r="A154" s="3"/>
      <c r="B154" s="43"/>
      <c r="C154" s="43"/>
      <c r="D154" s="12"/>
      <c r="E154" s="12"/>
      <c r="F154" s="12"/>
      <c r="G154" s="11"/>
      <c r="H154" s="42"/>
      <c r="I154" s="11"/>
      <c r="J154" s="11"/>
    </row>
    <row r="155" spans="1:10" s="4" customFormat="1" ht="12.75" customHeight="1" x14ac:dyDescent="0.25">
      <c r="A155" s="3"/>
      <c r="B155" s="43"/>
      <c r="C155" s="43"/>
      <c r="D155" s="12"/>
      <c r="E155" s="12"/>
      <c r="F155" s="12"/>
      <c r="G155" s="11"/>
      <c r="H155" s="42"/>
      <c r="I155" s="11"/>
      <c r="J155" s="11"/>
    </row>
    <row r="156" spans="1:10" s="4" customFormat="1" ht="12.75" customHeight="1" thickBot="1" x14ac:dyDescent="0.3">
      <c r="A156" s="3"/>
      <c r="B156" s="75" t="s">
        <v>158</v>
      </c>
      <c r="C156" s="75" t="s">
        <v>159</v>
      </c>
      <c r="D156" s="75" t="s">
        <v>483</v>
      </c>
      <c r="E156" s="2"/>
      <c r="F156" s="76"/>
      <c r="G156" s="77"/>
      <c r="H156" s="78"/>
      <c r="I156" s="11"/>
      <c r="J156" s="76"/>
    </row>
    <row r="157" spans="1:10" s="4" customFormat="1" ht="3.75" customHeight="1" x14ac:dyDescent="0.25">
      <c r="A157" s="3"/>
      <c r="B157" s="79"/>
      <c r="C157" s="79"/>
      <c r="D157" s="10"/>
      <c r="E157" s="10"/>
      <c r="F157" s="11"/>
      <c r="G157" s="11"/>
      <c r="H157" s="29"/>
      <c r="I157" s="11"/>
      <c r="J157" s="11"/>
    </row>
    <row r="158" spans="1:10" s="4" customFormat="1" ht="12.75" customHeight="1" x14ac:dyDescent="0.25">
      <c r="A158" s="3"/>
      <c r="B158" s="80" t="s">
        <v>484</v>
      </c>
      <c r="C158" s="80"/>
      <c r="D158" s="10"/>
      <c r="E158" s="10"/>
      <c r="F158" s="11" t="s">
        <v>152</v>
      </c>
      <c r="G158" s="11"/>
      <c r="H158" s="29"/>
      <c r="I158" s="11"/>
      <c r="J158" s="11"/>
    </row>
    <row r="159" spans="1:10" s="4" customFormat="1" ht="12.75" customHeight="1" x14ac:dyDescent="0.25">
      <c r="A159" s="3"/>
      <c r="B159" s="43">
        <v>5730</v>
      </c>
      <c r="C159" s="43" t="s">
        <v>485</v>
      </c>
      <c r="D159" s="19" t="s">
        <v>486</v>
      </c>
      <c r="E159" s="19"/>
      <c r="F159" s="44">
        <v>1347821316</v>
      </c>
      <c r="G159" s="44"/>
      <c r="H159" s="46">
        <f>F159</f>
        <v>1347821316</v>
      </c>
      <c r="I159" s="45"/>
      <c r="J159" s="44">
        <v>1556079706</v>
      </c>
    </row>
    <row r="160" spans="1:10" s="4" customFormat="1" ht="12.75" customHeight="1" x14ac:dyDescent="0.25">
      <c r="A160" s="3"/>
      <c r="B160" s="37" t="s">
        <v>487</v>
      </c>
      <c r="C160" s="37"/>
      <c r="D160" s="38" t="s">
        <v>488</v>
      </c>
      <c r="E160" s="38"/>
      <c r="F160" s="39">
        <f>F159</f>
        <v>1347821316</v>
      </c>
      <c r="G160" s="40"/>
      <c r="H160" s="39">
        <f>H159</f>
        <v>1347821316</v>
      </c>
      <c r="I160" s="39"/>
      <c r="J160" s="39">
        <f>J159</f>
        <v>1556079706</v>
      </c>
    </row>
    <row r="161" spans="1:10" s="4" customFormat="1" ht="11.25" customHeight="1" x14ac:dyDescent="0.25">
      <c r="A161" s="3"/>
      <c r="B161" s="81"/>
      <c r="C161" s="81"/>
      <c r="D161" s="82"/>
      <c r="E161" s="82"/>
      <c r="F161" s="83"/>
      <c r="G161" s="11"/>
      <c r="H161" s="83"/>
      <c r="I161" s="29"/>
      <c r="J161" s="11"/>
    </row>
    <row r="162" spans="1:10" s="4" customFormat="1" ht="12.75" customHeight="1" x14ac:dyDescent="0.25">
      <c r="A162" s="3"/>
      <c r="B162" s="84" t="s">
        <v>489</v>
      </c>
      <c r="C162" s="84"/>
      <c r="D162" s="1"/>
      <c r="E162" s="82"/>
      <c r="F162" s="12"/>
      <c r="G162" s="11"/>
      <c r="H162" s="83"/>
      <c r="I162" s="29"/>
      <c r="J162" s="11"/>
    </row>
    <row r="163" spans="1:10" s="4" customFormat="1" ht="12.75" customHeight="1" x14ac:dyDescent="0.25">
      <c r="A163" s="3"/>
      <c r="B163" s="43"/>
      <c r="C163" s="43"/>
      <c r="D163" s="19"/>
      <c r="E163" s="19"/>
      <c r="F163" s="46"/>
      <c r="G163" s="44"/>
      <c r="H163" s="46"/>
      <c r="I163" s="45"/>
      <c r="J163" s="46"/>
    </row>
    <row r="164" spans="1:10" s="4" customFormat="1" ht="12.75" customHeight="1" x14ac:dyDescent="0.25">
      <c r="A164" s="3"/>
      <c r="B164" s="47">
        <v>5740</v>
      </c>
      <c r="C164" s="47" t="s">
        <v>490</v>
      </c>
      <c r="D164" s="24" t="s">
        <v>491</v>
      </c>
      <c r="E164" s="24"/>
      <c r="F164" s="85">
        <v>276923010</v>
      </c>
      <c r="G164" s="50"/>
      <c r="H164" s="85">
        <f>F164</f>
        <v>276923010</v>
      </c>
      <c r="I164" s="49"/>
      <c r="J164" s="85">
        <v>269290633</v>
      </c>
    </row>
    <row r="165" spans="1:10" s="4" customFormat="1" ht="12.75" customHeight="1" x14ac:dyDescent="0.25">
      <c r="A165" s="3"/>
      <c r="B165" s="43"/>
      <c r="C165" s="43" t="s">
        <v>492</v>
      </c>
      <c r="D165" s="19" t="s">
        <v>493</v>
      </c>
      <c r="E165" s="19"/>
      <c r="F165" s="29">
        <v>0</v>
      </c>
      <c r="G165" s="11"/>
      <c r="H165" s="30">
        <v>7500720</v>
      </c>
      <c r="I165" s="11"/>
      <c r="J165" s="29">
        <v>11837799</v>
      </c>
    </row>
    <row r="166" spans="1:10" s="4" customFormat="1" ht="12.75" customHeight="1" x14ac:dyDescent="0.25">
      <c r="A166" s="3"/>
      <c r="B166" s="37" t="s">
        <v>487</v>
      </c>
      <c r="C166" s="37"/>
      <c r="D166" s="38" t="s">
        <v>494</v>
      </c>
      <c r="E166" s="38"/>
      <c r="F166" s="39">
        <f>SUM(F163:F165)</f>
        <v>276923010</v>
      </c>
      <c r="G166" s="40"/>
      <c r="H166" s="39">
        <f>SUM(H163:H165)</f>
        <v>284423730</v>
      </c>
      <c r="I166" s="39"/>
      <c r="J166" s="39">
        <f>SUM(J163:J165)</f>
        <v>281128432</v>
      </c>
    </row>
    <row r="167" spans="1:10" s="4" customFormat="1" ht="11.25" customHeight="1" x14ac:dyDescent="0.25">
      <c r="A167" s="3"/>
      <c r="B167" s="81"/>
      <c r="C167" s="81"/>
      <c r="D167" s="11"/>
      <c r="E167" s="11"/>
      <c r="F167" s="63" t="s">
        <v>152</v>
      </c>
      <c r="G167" s="11"/>
      <c r="H167" s="64"/>
      <c r="I167" s="63"/>
      <c r="J167" s="11"/>
    </row>
    <row r="168" spans="1:10" s="4" customFormat="1" ht="12.75" customHeight="1" x14ac:dyDescent="0.25">
      <c r="A168" s="3"/>
      <c r="B168" s="43">
        <v>5770</v>
      </c>
      <c r="C168" s="43" t="s">
        <v>495</v>
      </c>
      <c r="D168" s="19" t="s">
        <v>496</v>
      </c>
      <c r="E168" s="19"/>
      <c r="F168" s="20">
        <v>275053282</v>
      </c>
      <c r="G168" s="20"/>
      <c r="H168" s="21">
        <f>F168</f>
        <v>275053282</v>
      </c>
      <c r="I168" s="66"/>
      <c r="J168" s="20">
        <v>268736267</v>
      </c>
    </row>
    <row r="169" spans="1:10" s="4" customFormat="1" ht="12.75" customHeight="1" x14ac:dyDescent="0.25">
      <c r="A169" s="3"/>
      <c r="B169" s="47">
        <v>5710</v>
      </c>
      <c r="C169" s="47" t="s">
        <v>497</v>
      </c>
      <c r="D169" s="24" t="s">
        <v>498</v>
      </c>
      <c r="E169" s="24"/>
      <c r="F169" s="25">
        <v>1025583716</v>
      </c>
      <c r="G169" s="26"/>
      <c r="H169" s="27">
        <f>F169</f>
        <v>1025583716</v>
      </c>
      <c r="I169" s="26"/>
      <c r="J169" s="25">
        <v>648618924</v>
      </c>
    </row>
    <row r="170" spans="1:10" s="4" customFormat="1" ht="12.75" customHeight="1" x14ac:dyDescent="0.25">
      <c r="A170" s="3"/>
      <c r="B170" s="43">
        <v>5160</v>
      </c>
      <c r="C170" s="43" t="s">
        <v>499</v>
      </c>
      <c r="D170" s="19" t="s">
        <v>500</v>
      </c>
      <c r="E170" s="19"/>
      <c r="F170" s="29">
        <v>1237559</v>
      </c>
      <c r="G170" s="11"/>
      <c r="H170" s="30">
        <v>1256935.9099999999</v>
      </c>
      <c r="I170" s="11"/>
      <c r="J170" s="29">
        <v>529120</v>
      </c>
    </row>
    <row r="171" spans="1:10" s="4" customFormat="1" ht="12.75" customHeight="1" x14ac:dyDescent="0.25">
      <c r="A171" s="3"/>
      <c r="B171" s="47">
        <v>5300</v>
      </c>
      <c r="C171" s="47" t="s">
        <v>501</v>
      </c>
      <c r="D171" s="86" t="s">
        <v>502</v>
      </c>
      <c r="E171" s="86"/>
      <c r="F171" s="25">
        <v>7507241</v>
      </c>
      <c r="G171" s="26"/>
      <c r="H171" s="27">
        <v>7688377.29</v>
      </c>
      <c r="I171" s="26"/>
      <c r="J171" s="25">
        <v>4595781</v>
      </c>
    </row>
    <row r="172" spans="1:10" s="4" customFormat="1" ht="12.75" customHeight="1" x14ac:dyDescent="0.25">
      <c r="A172" s="3"/>
      <c r="B172" s="43">
        <v>5410</v>
      </c>
      <c r="C172" s="43" t="s">
        <v>503</v>
      </c>
      <c r="D172" s="12" t="s">
        <v>504</v>
      </c>
      <c r="E172" s="12"/>
      <c r="F172" s="29">
        <v>787281</v>
      </c>
      <c r="G172" s="11"/>
      <c r="H172" s="30">
        <v>797942.58</v>
      </c>
      <c r="I172" s="11"/>
      <c r="J172" s="29">
        <v>277447</v>
      </c>
    </row>
    <row r="173" spans="1:10" s="4" customFormat="1" ht="12.75" customHeight="1" x14ac:dyDescent="0.25">
      <c r="A173" s="3"/>
      <c r="B173" s="47" t="s">
        <v>505</v>
      </c>
      <c r="C173" s="47" t="s">
        <v>506</v>
      </c>
      <c r="D173" s="24" t="s">
        <v>507</v>
      </c>
      <c r="E173" s="24"/>
      <c r="F173" s="33">
        <v>4711984</v>
      </c>
      <c r="G173" s="33"/>
      <c r="H173" s="87">
        <v>4796821.57</v>
      </c>
      <c r="I173" s="88"/>
      <c r="J173" s="33">
        <v>4000609</v>
      </c>
    </row>
    <row r="174" spans="1:10" s="4" customFormat="1" ht="12.75" customHeight="1" x14ac:dyDescent="0.25">
      <c r="A174" s="3"/>
      <c r="B174" s="43" t="s">
        <v>508</v>
      </c>
      <c r="C174" s="43" t="s">
        <v>509</v>
      </c>
      <c r="D174" s="12" t="s">
        <v>510</v>
      </c>
      <c r="E174" s="12"/>
      <c r="F174" s="29">
        <v>64143935</v>
      </c>
      <c r="G174" s="11"/>
      <c r="H174" s="30">
        <v>63304227.07</v>
      </c>
      <c r="I174" s="11"/>
      <c r="J174" s="29">
        <v>227703650</v>
      </c>
    </row>
    <row r="175" spans="1:10" s="4" customFormat="1" ht="12.75" customHeight="1" x14ac:dyDescent="0.25">
      <c r="A175" s="3"/>
      <c r="B175" s="47" t="s">
        <v>511</v>
      </c>
      <c r="C175" s="47" t="s">
        <v>512</v>
      </c>
      <c r="D175" s="86" t="s">
        <v>513</v>
      </c>
      <c r="E175" s="86"/>
      <c r="F175" s="25">
        <v>155307507</v>
      </c>
      <c r="G175" s="26"/>
      <c r="H175" s="27">
        <v>154508113.75999999</v>
      </c>
      <c r="I175" s="26"/>
      <c r="J175" s="25">
        <v>300666423</v>
      </c>
    </row>
    <row r="176" spans="1:10" s="4" customFormat="1" ht="12.75" customHeight="1" x14ac:dyDescent="0.25">
      <c r="A176" s="3"/>
      <c r="B176" s="43" t="s">
        <v>514</v>
      </c>
      <c r="C176" s="43" t="s">
        <v>515</v>
      </c>
      <c r="D176" s="19" t="s">
        <v>516</v>
      </c>
      <c r="E176" s="19"/>
      <c r="F176" s="29">
        <v>181116591</v>
      </c>
      <c r="G176" s="11"/>
      <c r="H176" s="30">
        <v>194506604.06999999</v>
      </c>
      <c r="I176" s="11"/>
      <c r="J176" s="29">
        <v>35834638</v>
      </c>
    </row>
    <row r="177" spans="1:10" s="4" customFormat="1" ht="12.75" hidden="1" customHeight="1" x14ac:dyDescent="0.25">
      <c r="A177" s="3"/>
      <c r="B177" s="43">
        <v>5950</v>
      </c>
      <c r="C177" s="43"/>
      <c r="D177" s="12" t="s">
        <v>517</v>
      </c>
      <c r="E177" s="12"/>
      <c r="F177" s="30">
        <f>9690127.14-9690127.14</f>
        <v>0</v>
      </c>
      <c r="G177" s="11"/>
      <c r="H177" s="30">
        <v>0</v>
      </c>
      <c r="I177" s="11"/>
      <c r="J177" s="53"/>
    </row>
    <row r="178" spans="1:10" s="4" customFormat="1" ht="12.75" customHeight="1" x14ac:dyDescent="0.25">
      <c r="A178" s="3"/>
      <c r="B178" s="37" t="s">
        <v>487</v>
      </c>
      <c r="C178" s="37"/>
      <c r="D178" s="38" t="s">
        <v>518</v>
      </c>
      <c r="E178" s="38"/>
      <c r="F178" s="39">
        <f>SUM(F168:F177)</f>
        <v>1715449096</v>
      </c>
      <c r="G178" s="40"/>
      <c r="H178" s="39">
        <f>SUM(H168:H177)</f>
        <v>1727496020.2499998</v>
      </c>
      <c r="I178" s="39"/>
      <c r="J178" s="39">
        <f>SUM(J168:J177)</f>
        <v>1490962859</v>
      </c>
    </row>
    <row r="179" spans="1:10" s="273" customFormat="1" ht="12.75" customHeight="1" x14ac:dyDescent="0.2">
      <c r="A179" s="196"/>
      <c r="B179" s="270"/>
      <c r="C179" s="270" t="s">
        <v>519</v>
      </c>
      <c r="D179" s="199"/>
      <c r="E179" s="199"/>
      <c r="F179" s="271"/>
      <c r="G179" s="272"/>
      <c r="H179" s="271"/>
      <c r="I179" s="271"/>
      <c r="J179" s="271"/>
    </row>
    <row r="180" spans="1:10" s="273" customFormat="1" ht="12.6" customHeight="1" x14ac:dyDescent="0.2">
      <c r="A180" s="196"/>
      <c r="B180" s="270"/>
      <c r="C180" s="270" t="s">
        <v>520</v>
      </c>
      <c r="D180" s="199"/>
      <c r="E180" s="199"/>
      <c r="F180" s="271"/>
      <c r="G180" s="272"/>
      <c r="H180" s="271"/>
      <c r="I180" s="271"/>
      <c r="J180" s="271"/>
    </row>
    <row r="181" spans="1:10" s="4" customFormat="1" ht="12.6" customHeight="1" x14ac:dyDescent="0.25">
      <c r="A181" s="3"/>
      <c r="B181" s="18"/>
      <c r="C181" s="18"/>
      <c r="D181" s="12"/>
      <c r="E181" s="12"/>
      <c r="F181" s="7" t="str">
        <f>F$6</f>
        <v>FY 2020-21</v>
      </c>
      <c r="G181" s="11"/>
      <c r="H181" s="7" t="str">
        <f>H$6</f>
        <v>FY 2020-21</v>
      </c>
      <c r="I181" s="11"/>
      <c r="J181" s="7" t="str">
        <f>J$6</f>
        <v>FY 2021-22</v>
      </c>
    </row>
    <row r="182" spans="1:10" s="4" customFormat="1" ht="12.6" customHeight="1" x14ac:dyDescent="0.25">
      <c r="A182" s="3"/>
      <c r="B182" s="18"/>
      <c r="C182" s="18"/>
      <c r="D182" s="12"/>
      <c r="E182" s="12"/>
      <c r="F182" s="13" t="str">
        <f>F$7</f>
        <v xml:space="preserve">Original </v>
      </c>
      <c r="G182" s="10"/>
      <c r="H182" s="13" t="str">
        <f>H$7</f>
        <v>Adjusted Budget</v>
      </c>
      <c r="I182" s="10"/>
      <c r="J182" s="13" t="str">
        <f>J$7</f>
        <v>Appropriations</v>
      </c>
    </row>
    <row r="183" spans="1:10" s="4" customFormat="1" ht="13.8" thickBot="1" x14ac:dyDescent="0.3">
      <c r="A183" s="3"/>
      <c r="B183" s="15" t="s">
        <v>158</v>
      </c>
      <c r="C183" s="15" t="s">
        <v>159</v>
      </c>
      <c r="D183" s="15" t="s">
        <v>521</v>
      </c>
      <c r="E183" s="10"/>
      <c r="F183" s="16" t="str">
        <f>F$8</f>
        <v>Budget</v>
      </c>
      <c r="G183" s="10"/>
      <c r="H183" s="16" t="str">
        <f>H$8</f>
        <v>as of 12/31/20</v>
      </c>
      <c r="I183" s="10"/>
      <c r="J183" s="16" t="str">
        <f>J$8</f>
        <v>Budget</v>
      </c>
    </row>
    <row r="184" spans="1:10" s="4" customFormat="1" ht="12.6" customHeight="1" x14ac:dyDescent="0.25">
      <c r="A184" s="3"/>
      <c r="B184" s="43" t="s">
        <v>522</v>
      </c>
      <c r="C184" s="43" t="s">
        <v>523</v>
      </c>
      <c r="D184" s="19" t="s">
        <v>524</v>
      </c>
      <c r="E184" s="19"/>
      <c r="F184" s="44">
        <v>63409</v>
      </c>
      <c r="G184" s="44"/>
      <c r="H184" s="89">
        <v>63409</v>
      </c>
      <c r="I184" s="45"/>
      <c r="J184" s="44">
        <v>7088</v>
      </c>
    </row>
    <row r="185" spans="1:10" s="4" customFormat="1" ht="12.6" customHeight="1" x14ac:dyDescent="0.25">
      <c r="A185" s="3"/>
      <c r="B185" s="47" t="s">
        <v>525</v>
      </c>
      <c r="C185" s="47" t="s">
        <v>526</v>
      </c>
      <c r="D185" s="24" t="s">
        <v>527</v>
      </c>
      <c r="E185" s="24"/>
      <c r="F185" s="25">
        <v>200804</v>
      </c>
      <c r="G185" s="26"/>
      <c r="H185" s="27">
        <v>70616209.049999997</v>
      </c>
      <c r="I185" s="26"/>
      <c r="J185" s="25">
        <v>155313</v>
      </c>
    </row>
    <row r="186" spans="1:10" s="4" customFormat="1" ht="12.6" customHeight="1" x14ac:dyDescent="0.25">
      <c r="A186" s="3"/>
      <c r="B186" s="43">
        <v>5170</v>
      </c>
      <c r="C186" s="43" t="s">
        <v>528</v>
      </c>
      <c r="D186" s="19" t="s">
        <v>529</v>
      </c>
      <c r="E186" s="19"/>
      <c r="F186" s="29">
        <v>19401967</v>
      </c>
      <c r="G186" s="11"/>
      <c r="H186" s="30">
        <f t="shared" ref="H186:H206" si="2">F186</f>
        <v>19401967</v>
      </c>
      <c r="I186" s="11"/>
      <c r="J186" s="29">
        <v>19639898</v>
      </c>
    </row>
    <row r="187" spans="1:10" s="4" customFormat="1" ht="12.6" customHeight="1" x14ac:dyDescent="0.25">
      <c r="A187" s="3"/>
      <c r="B187" s="47">
        <v>5220</v>
      </c>
      <c r="C187" s="47" t="s">
        <v>530</v>
      </c>
      <c r="D187" s="24" t="s">
        <v>531</v>
      </c>
      <c r="E187" s="24"/>
      <c r="F187" s="25">
        <v>23818156</v>
      </c>
      <c r="G187" s="26"/>
      <c r="H187" s="27">
        <f t="shared" si="2"/>
        <v>23818156</v>
      </c>
      <c r="I187" s="26"/>
      <c r="J187" s="25">
        <v>24523553</v>
      </c>
    </row>
    <row r="188" spans="1:10" s="4" customFormat="1" ht="12.6" customHeight="1" x14ac:dyDescent="0.25">
      <c r="A188" s="3"/>
      <c r="B188" s="43">
        <v>5260</v>
      </c>
      <c r="C188" s="43" t="s">
        <v>532</v>
      </c>
      <c r="D188" s="19" t="s">
        <v>533</v>
      </c>
      <c r="E188" s="19"/>
      <c r="F188" s="29">
        <v>11764445</v>
      </c>
      <c r="G188" s="11"/>
      <c r="H188" s="30">
        <f t="shared" si="2"/>
        <v>11764445</v>
      </c>
      <c r="I188" s="11"/>
      <c r="J188" s="29">
        <v>11753449</v>
      </c>
    </row>
    <row r="189" spans="1:10" s="4" customFormat="1" ht="12.6" customHeight="1" x14ac:dyDescent="0.25">
      <c r="A189" s="3"/>
      <c r="B189" s="47">
        <v>5290</v>
      </c>
      <c r="C189" s="47" t="s">
        <v>534</v>
      </c>
      <c r="D189" s="24" t="s">
        <v>535</v>
      </c>
      <c r="E189" s="24"/>
      <c r="F189" s="25">
        <v>22939092</v>
      </c>
      <c r="G189" s="26"/>
      <c r="H189" s="27">
        <f t="shared" si="2"/>
        <v>22939092</v>
      </c>
      <c r="I189" s="26"/>
      <c r="J189" s="25">
        <v>23214340</v>
      </c>
    </row>
    <row r="190" spans="1:10" s="4" customFormat="1" ht="12.6" customHeight="1" x14ac:dyDescent="0.25">
      <c r="A190" s="3"/>
      <c r="B190" s="43">
        <v>5420</v>
      </c>
      <c r="C190" s="43" t="s">
        <v>536</v>
      </c>
      <c r="D190" s="19" t="s">
        <v>537</v>
      </c>
      <c r="E190" s="19"/>
      <c r="F190" s="29">
        <v>28329787</v>
      </c>
      <c r="G190" s="11"/>
      <c r="H190" s="30">
        <f t="shared" si="2"/>
        <v>28329787</v>
      </c>
      <c r="I190" s="11"/>
      <c r="J190" s="29">
        <v>29200471</v>
      </c>
    </row>
    <row r="191" spans="1:10" ht="12.6" customHeight="1" x14ac:dyDescent="0.25">
      <c r="B191" s="47" t="s">
        <v>538</v>
      </c>
      <c r="C191" s="47" t="s">
        <v>539</v>
      </c>
      <c r="D191" s="24" t="s">
        <v>540</v>
      </c>
      <c r="E191" s="24"/>
      <c r="F191" s="25">
        <v>22545592</v>
      </c>
      <c r="G191" s="26"/>
      <c r="H191" s="27">
        <f t="shared" si="2"/>
        <v>22545592</v>
      </c>
      <c r="I191" s="26"/>
      <c r="J191" s="25">
        <v>22871912</v>
      </c>
    </row>
    <row r="192" spans="1:10" ht="12.6" customHeight="1" x14ac:dyDescent="0.25">
      <c r="B192" s="43" t="s">
        <v>541</v>
      </c>
      <c r="C192" s="43" t="s">
        <v>542</v>
      </c>
      <c r="D192" s="19" t="s">
        <v>543</v>
      </c>
      <c r="E192" s="19"/>
      <c r="F192" s="29">
        <v>26351549</v>
      </c>
      <c r="G192" s="11"/>
      <c r="H192" s="30">
        <v>26351549</v>
      </c>
      <c r="I192" s="11"/>
      <c r="J192" s="29">
        <v>26299497</v>
      </c>
    </row>
    <row r="193" spans="2:10" ht="12.6" customHeight="1" x14ac:dyDescent="0.25">
      <c r="B193" s="47" t="s">
        <v>544</v>
      </c>
      <c r="C193" s="47" t="s">
        <v>545</v>
      </c>
      <c r="D193" s="24" t="s">
        <v>546</v>
      </c>
      <c r="E193" s="24"/>
      <c r="F193" s="25">
        <v>110134</v>
      </c>
      <c r="G193" s="26"/>
      <c r="H193" s="27">
        <v>156714103.94</v>
      </c>
      <c r="I193" s="26"/>
      <c r="J193" s="25">
        <v>106061</v>
      </c>
    </row>
    <row r="194" spans="2:10" ht="12.6" customHeight="1" x14ac:dyDescent="0.25">
      <c r="B194" s="43">
        <v>5340</v>
      </c>
      <c r="C194" s="43" t="s">
        <v>547</v>
      </c>
      <c r="D194" s="19" t="s">
        <v>548</v>
      </c>
      <c r="E194" s="19"/>
      <c r="F194" s="29">
        <v>15333307</v>
      </c>
      <c r="G194" s="11"/>
      <c r="H194" s="30">
        <f t="shared" si="2"/>
        <v>15333307</v>
      </c>
      <c r="I194" s="11"/>
      <c r="J194" s="29">
        <v>15248384</v>
      </c>
    </row>
    <row r="195" spans="2:10" ht="12.6" customHeight="1" x14ac:dyDescent="0.25">
      <c r="B195" s="47">
        <v>5400</v>
      </c>
      <c r="C195" s="47" t="s">
        <v>549</v>
      </c>
      <c r="D195" s="24" t="s">
        <v>550</v>
      </c>
      <c r="E195" s="24"/>
      <c r="F195" s="25">
        <v>0</v>
      </c>
      <c r="G195" s="26"/>
      <c r="H195" s="27">
        <f t="shared" si="2"/>
        <v>0</v>
      </c>
      <c r="I195" s="26"/>
      <c r="J195" s="25">
        <v>0</v>
      </c>
    </row>
    <row r="196" spans="2:10" ht="12.6" customHeight="1" x14ac:dyDescent="0.25">
      <c r="B196" s="43" t="s">
        <v>551</v>
      </c>
      <c r="C196" s="43" t="s">
        <v>552</v>
      </c>
      <c r="D196" s="19" t="s">
        <v>553</v>
      </c>
      <c r="E196" s="19"/>
      <c r="F196" s="29">
        <v>0</v>
      </c>
      <c r="G196" s="11"/>
      <c r="H196" s="30">
        <f t="shared" si="2"/>
        <v>0</v>
      </c>
      <c r="I196" s="11"/>
      <c r="J196" s="29">
        <v>0</v>
      </c>
    </row>
    <row r="197" spans="2:10" ht="12.6" customHeight="1" x14ac:dyDescent="0.25">
      <c r="B197" s="47" t="s">
        <v>554</v>
      </c>
      <c r="C197" s="47" t="s">
        <v>555</v>
      </c>
      <c r="D197" s="24" t="s">
        <v>556</v>
      </c>
      <c r="E197" s="24"/>
      <c r="F197" s="25">
        <v>1900800</v>
      </c>
      <c r="G197" s="26"/>
      <c r="H197" s="27">
        <f t="shared" si="2"/>
        <v>1900800</v>
      </c>
      <c r="I197" s="28"/>
      <c r="J197" s="25">
        <v>947955</v>
      </c>
    </row>
    <row r="198" spans="2:10" ht="12.6" customHeight="1" x14ac:dyDescent="0.25">
      <c r="B198" s="43" t="s">
        <v>557</v>
      </c>
      <c r="C198" s="43" t="s">
        <v>558</v>
      </c>
      <c r="D198" s="19" t="s">
        <v>559</v>
      </c>
      <c r="E198" s="19"/>
      <c r="F198" s="29">
        <v>96322838</v>
      </c>
      <c r="G198" s="11"/>
      <c r="H198" s="30">
        <f t="shared" si="2"/>
        <v>96322838</v>
      </c>
      <c r="I198" s="34"/>
      <c r="J198" s="29">
        <v>98022861</v>
      </c>
    </row>
    <row r="199" spans="2:10" ht="12.6" customHeight="1" x14ac:dyDescent="0.25">
      <c r="B199" s="47" t="s">
        <v>560</v>
      </c>
      <c r="C199" s="47" t="s">
        <v>561</v>
      </c>
      <c r="D199" s="24" t="s">
        <v>562</v>
      </c>
      <c r="E199" s="24"/>
      <c r="F199" s="25">
        <v>22479715</v>
      </c>
      <c r="G199" s="26"/>
      <c r="H199" s="27">
        <f t="shared" si="2"/>
        <v>22479715</v>
      </c>
      <c r="I199" s="28"/>
      <c r="J199" s="25">
        <v>22433918</v>
      </c>
    </row>
    <row r="200" spans="2:10" ht="12.6" customHeight="1" x14ac:dyDescent="0.25">
      <c r="B200" s="43" t="s">
        <v>563</v>
      </c>
      <c r="C200" s="43" t="s">
        <v>564</v>
      </c>
      <c r="D200" s="19" t="s">
        <v>565</v>
      </c>
      <c r="E200" s="19"/>
      <c r="F200" s="29">
        <v>24186650</v>
      </c>
      <c r="G200" s="11"/>
      <c r="H200" s="30">
        <f t="shared" si="2"/>
        <v>24186650</v>
      </c>
      <c r="I200" s="34"/>
      <c r="J200" s="29">
        <v>24185761</v>
      </c>
    </row>
    <row r="201" spans="2:10" ht="12.6" customHeight="1" x14ac:dyDescent="0.25">
      <c r="B201" s="47" t="s">
        <v>566</v>
      </c>
      <c r="C201" s="47" t="s">
        <v>567</v>
      </c>
      <c r="D201" s="24" t="s">
        <v>568</v>
      </c>
      <c r="E201" s="24"/>
      <c r="F201" s="25">
        <v>52604318</v>
      </c>
      <c r="G201" s="26"/>
      <c r="H201" s="27">
        <f t="shared" si="2"/>
        <v>52604318</v>
      </c>
      <c r="I201" s="28"/>
      <c r="J201" s="25">
        <v>76164788</v>
      </c>
    </row>
    <row r="202" spans="2:10" ht="12.6" customHeight="1" x14ac:dyDescent="0.25">
      <c r="B202" s="43" t="s">
        <v>569</v>
      </c>
      <c r="C202" s="43" t="s">
        <v>570</v>
      </c>
      <c r="D202" s="19" t="s">
        <v>571</v>
      </c>
      <c r="E202" s="19"/>
      <c r="F202" s="29">
        <v>80250394</v>
      </c>
      <c r="G202" s="11"/>
      <c r="H202" s="30">
        <f t="shared" si="2"/>
        <v>80250394</v>
      </c>
      <c r="I202" s="11"/>
      <c r="J202" s="29">
        <v>80263809</v>
      </c>
    </row>
    <row r="203" spans="2:10" ht="12.6" customHeight="1" x14ac:dyDescent="0.25">
      <c r="B203" s="47" t="s">
        <v>572</v>
      </c>
      <c r="C203" s="47" t="s">
        <v>573</v>
      </c>
      <c r="D203" s="24" t="s">
        <v>574</v>
      </c>
      <c r="E203" s="24"/>
      <c r="F203" s="25">
        <v>27190881</v>
      </c>
      <c r="G203" s="26"/>
      <c r="H203" s="27">
        <f t="shared" si="2"/>
        <v>27190881</v>
      </c>
      <c r="I203" s="26"/>
      <c r="J203" s="25">
        <v>4940200</v>
      </c>
    </row>
    <row r="204" spans="2:10" ht="12.6" customHeight="1" x14ac:dyDescent="0.25">
      <c r="B204" s="43"/>
      <c r="C204" s="43" t="s">
        <v>575</v>
      </c>
      <c r="D204" s="19" t="s">
        <v>576</v>
      </c>
      <c r="E204" s="19"/>
      <c r="F204" s="29">
        <v>0</v>
      </c>
      <c r="G204" s="11"/>
      <c r="H204" s="30">
        <v>0</v>
      </c>
      <c r="I204" s="11"/>
      <c r="J204" s="29">
        <v>25132078</v>
      </c>
    </row>
    <row r="205" spans="2:10" ht="12.6" customHeight="1" x14ac:dyDescent="0.25">
      <c r="B205" s="47">
        <v>5910</v>
      </c>
      <c r="C205" s="47" t="s">
        <v>577</v>
      </c>
      <c r="D205" s="24" t="s">
        <v>578</v>
      </c>
      <c r="E205" s="24"/>
      <c r="F205" s="25">
        <v>2683332</v>
      </c>
      <c r="G205" s="26"/>
      <c r="H205" s="27">
        <f t="shared" si="2"/>
        <v>2683332</v>
      </c>
      <c r="I205" s="26"/>
      <c r="J205" s="25">
        <v>2670932</v>
      </c>
    </row>
    <row r="206" spans="2:10" ht="12.6" customHeight="1" x14ac:dyDescent="0.25">
      <c r="B206" s="43">
        <v>5370</v>
      </c>
      <c r="C206" s="43" t="s">
        <v>579</v>
      </c>
      <c r="D206" s="19" t="s">
        <v>580</v>
      </c>
      <c r="E206" s="19"/>
      <c r="F206" s="29">
        <v>78786182</v>
      </c>
      <c r="G206" s="11"/>
      <c r="H206" s="30">
        <f t="shared" si="2"/>
        <v>78786182</v>
      </c>
      <c r="I206" s="11"/>
      <c r="J206" s="29">
        <v>56162440</v>
      </c>
    </row>
    <row r="207" spans="2:10" ht="12.6" hidden="1" customHeight="1" x14ac:dyDescent="0.25">
      <c r="B207" s="43">
        <v>5940</v>
      </c>
      <c r="C207" s="43"/>
      <c r="D207" s="19" t="s">
        <v>581</v>
      </c>
      <c r="E207" s="19"/>
      <c r="F207" s="83">
        <v>0</v>
      </c>
      <c r="G207" s="11"/>
      <c r="H207" s="83" t="s">
        <v>582</v>
      </c>
      <c r="I207" s="11"/>
      <c r="J207" s="11"/>
    </row>
    <row r="208" spans="2:10" ht="12.75" customHeight="1" x14ac:dyDescent="0.25">
      <c r="B208" s="90" t="s">
        <v>583</v>
      </c>
      <c r="C208" s="90"/>
      <c r="D208" s="38"/>
      <c r="E208" s="38"/>
      <c r="F208" s="39">
        <f>SUM(F184:F207)</f>
        <v>557263352</v>
      </c>
      <c r="G208" s="40"/>
      <c r="H208" s="39">
        <f>SUM(H184:H207)</f>
        <v>784282726.99000001</v>
      </c>
      <c r="I208" s="39"/>
      <c r="J208" s="39">
        <f>SUM(J184:J207)</f>
        <v>563944708</v>
      </c>
    </row>
    <row r="209" spans="2:10" ht="8.25" customHeight="1" x14ac:dyDescent="0.25">
      <c r="B209" s="43"/>
      <c r="C209" s="43"/>
      <c r="D209" s="11"/>
      <c r="E209" s="11"/>
      <c r="F209" s="53" t="s">
        <v>152</v>
      </c>
      <c r="G209" s="11"/>
      <c r="H209" s="64"/>
      <c r="I209" s="53"/>
      <c r="J209" s="11"/>
    </row>
    <row r="210" spans="2:10" ht="11.4" customHeight="1" x14ac:dyDescent="0.25">
      <c r="B210" s="43"/>
      <c r="C210" s="43"/>
      <c r="D210" s="11"/>
      <c r="E210" s="11"/>
      <c r="F210" s="7" t="str">
        <f>F$6</f>
        <v>FY 2020-21</v>
      </c>
      <c r="G210" s="11"/>
      <c r="H210" s="7" t="str">
        <f>H$6</f>
        <v>FY 2020-21</v>
      </c>
      <c r="I210" s="11"/>
      <c r="J210" s="7" t="str">
        <f>J$6</f>
        <v>FY 2021-22</v>
      </c>
    </row>
    <row r="211" spans="2:10" ht="11.4" customHeight="1" x14ac:dyDescent="0.25">
      <c r="B211" s="43"/>
      <c r="C211" s="43"/>
      <c r="D211" s="11"/>
      <c r="E211" s="11"/>
      <c r="F211" s="13" t="str">
        <f>F$7</f>
        <v xml:space="preserve">Original </v>
      </c>
      <c r="G211" s="10"/>
      <c r="H211" s="13" t="str">
        <f>H$7</f>
        <v>Adjusted Budget</v>
      </c>
      <c r="I211" s="10"/>
      <c r="J211" s="13" t="str">
        <f>J$7</f>
        <v>Appropriations</v>
      </c>
    </row>
    <row r="212" spans="2:10" ht="12.75" customHeight="1" thickBot="1" x14ac:dyDescent="0.3">
      <c r="B212" s="91" t="s">
        <v>158</v>
      </c>
      <c r="C212" s="91" t="s">
        <v>159</v>
      </c>
      <c r="D212" s="15" t="s">
        <v>584</v>
      </c>
      <c r="F212" s="16" t="str">
        <f>F$8</f>
        <v>Budget</v>
      </c>
      <c r="G212" s="10"/>
      <c r="H212" s="16" t="str">
        <f>H$8</f>
        <v>as of 12/31/20</v>
      </c>
      <c r="I212" s="10"/>
      <c r="J212" s="16" t="str">
        <f>J$8</f>
        <v>Budget</v>
      </c>
    </row>
    <row r="213" spans="2:10" ht="12.75" customHeight="1" x14ac:dyDescent="0.25">
      <c r="B213" s="43">
        <v>3610</v>
      </c>
      <c r="C213" s="43" t="s">
        <v>585</v>
      </c>
      <c r="D213" s="19" t="s">
        <v>586</v>
      </c>
      <c r="E213" s="19"/>
      <c r="F213" s="44">
        <v>116836474</v>
      </c>
      <c r="G213" s="11"/>
      <c r="H213" s="46">
        <v>134308862.97999999</v>
      </c>
      <c r="I213" s="11"/>
      <c r="J213" s="44">
        <v>115592926</v>
      </c>
    </row>
    <row r="214" spans="2:10" ht="12.75" customHeight="1" x14ac:dyDescent="0.25">
      <c r="B214" s="47">
        <v>3600</v>
      </c>
      <c r="C214" s="47" t="s">
        <v>587</v>
      </c>
      <c r="D214" s="24" t="s">
        <v>588</v>
      </c>
      <c r="E214" s="24"/>
      <c r="F214" s="25">
        <v>25513808</v>
      </c>
      <c r="G214" s="26"/>
      <c r="H214" s="92">
        <v>40178164.859999999</v>
      </c>
      <c r="I214" s="52"/>
      <c r="J214" s="25">
        <v>38771161</v>
      </c>
    </row>
    <row r="215" spans="2:10" ht="12.75" customHeight="1" x14ac:dyDescent="0.25">
      <c r="B215" s="43">
        <v>3670</v>
      </c>
      <c r="C215" s="43" t="s">
        <v>589</v>
      </c>
      <c r="D215" s="19" t="s">
        <v>590</v>
      </c>
      <c r="E215" s="19"/>
      <c r="F215" s="29">
        <v>26566542</v>
      </c>
      <c r="G215" s="11"/>
      <c r="H215" s="83">
        <v>26815124.370000001</v>
      </c>
      <c r="I215" s="53"/>
      <c r="J215" s="29">
        <v>1524425</v>
      </c>
    </row>
    <row r="216" spans="2:10" ht="12.75" customHeight="1" x14ac:dyDescent="0.25">
      <c r="B216" s="37" t="s">
        <v>591</v>
      </c>
      <c r="C216" s="37"/>
      <c r="D216" s="38"/>
      <c r="E216" s="38"/>
      <c r="F216" s="39">
        <f>SUM(F213:F215)</f>
        <v>168916824</v>
      </c>
      <c r="G216" s="40"/>
      <c r="H216" s="39">
        <f>SUM(H213:H215)</f>
        <v>201302152.20999998</v>
      </c>
      <c r="I216" s="39"/>
      <c r="J216" s="39">
        <f>SUM(J213:J215)</f>
        <v>155888512</v>
      </c>
    </row>
    <row r="217" spans="2:10" ht="12.75" customHeight="1" x14ac:dyDescent="0.25">
      <c r="B217" s="79"/>
      <c r="C217" s="79"/>
      <c r="D217" s="11"/>
      <c r="E217" s="11"/>
      <c r="F217" s="93"/>
      <c r="G217" s="10"/>
      <c r="H217" s="14"/>
      <c r="I217" s="10"/>
      <c r="J217" s="11"/>
    </row>
    <row r="218" spans="2:10" ht="8.25" customHeight="1" x14ac:dyDescent="0.25">
      <c r="B218" s="79"/>
      <c r="C218" s="79"/>
      <c r="D218" s="11"/>
      <c r="E218" s="11"/>
      <c r="F218" s="13"/>
      <c r="G218" s="10"/>
      <c r="H218" s="14"/>
      <c r="I218" s="10"/>
      <c r="J218" s="11"/>
    </row>
    <row r="219" spans="2:10" ht="12.75" customHeight="1" thickBot="1" x14ac:dyDescent="0.3">
      <c r="B219" s="15" t="s">
        <v>158</v>
      </c>
      <c r="C219" s="15" t="s">
        <v>159</v>
      </c>
      <c r="D219" s="15" t="s">
        <v>592</v>
      </c>
      <c r="F219" s="16"/>
      <c r="G219" s="10"/>
      <c r="H219" s="74"/>
      <c r="I219" s="10"/>
      <c r="J219" s="76"/>
    </row>
    <row r="220" spans="2:10" ht="3" customHeight="1" x14ac:dyDescent="0.25">
      <c r="B220" s="18"/>
      <c r="C220" s="18"/>
      <c r="G220" s="11"/>
      <c r="I220" s="11"/>
      <c r="J220" s="11"/>
    </row>
    <row r="221" spans="2:10" ht="12.75" customHeight="1" x14ac:dyDescent="0.25">
      <c r="B221" s="43">
        <v>3120</v>
      </c>
      <c r="C221" s="43" t="s">
        <v>593</v>
      </c>
      <c r="D221" s="19" t="s">
        <v>594</v>
      </c>
      <c r="E221" s="19"/>
      <c r="F221" s="45">
        <v>2826613</v>
      </c>
      <c r="G221" s="44"/>
      <c r="H221" s="46">
        <v>2841088.95</v>
      </c>
      <c r="I221" s="45"/>
      <c r="J221" s="45">
        <v>1716677</v>
      </c>
    </row>
    <row r="222" spans="2:10" ht="12.75" customHeight="1" x14ac:dyDescent="0.25">
      <c r="B222" s="47">
        <v>3730</v>
      </c>
      <c r="C222" s="47" t="s">
        <v>595</v>
      </c>
      <c r="D222" s="24" t="s">
        <v>596</v>
      </c>
      <c r="E222" s="24"/>
      <c r="F222" s="95">
        <v>291305</v>
      </c>
      <c r="G222" s="26"/>
      <c r="H222" s="92">
        <v>292994.74</v>
      </c>
      <c r="I222" s="96"/>
      <c r="J222" s="95">
        <v>290869</v>
      </c>
    </row>
    <row r="223" spans="2:10" ht="12.75" customHeight="1" x14ac:dyDescent="0.25">
      <c r="B223" s="43">
        <v>3740</v>
      </c>
      <c r="C223" s="43" t="s">
        <v>597</v>
      </c>
      <c r="D223" s="19" t="s">
        <v>598</v>
      </c>
      <c r="E223" s="19"/>
      <c r="F223" s="64">
        <v>6442482</v>
      </c>
      <c r="G223" s="11"/>
      <c r="H223" s="83">
        <v>6478983.7599999998</v>
      </c>
      <c r="I223" s="97"/>
      <c r="J223" s="64">
        <v>5947919</v>
      </c>
    </row>
    <row r="224" spans="2:10" ht="12.75" customHeight="1" x14ac:dyDescent="0.25">
      <c r="B224" s="47">
        <v>3940</v>
      </c>
      <c r="C224" s="47" t="s">
        <v>599</v>
      </c>
      <c r="D224" s="24" t="s">
        <v>600</v>
      </c>
      <c r="E224" s="24"/>
      <c r="F224" s="95">
        <v>163775766</v>
      </c>
      <c r="G224" s="26"/>
      <c r="H224" s="92">
        <v>160499307.09</v>
      </c>
      <c r="I224" s="96"/>
      <c r="J224" s="95">
        <v>136686860</v>
      </c>
    </row>
    <row r="225" spans="2:10" ht="12.75" customHeight="1" x14ac:dyDescent="0.25">
      <c r="B225" s="43">
        <v>3720</v>
      </c>
      <c r="C225" s="43" t="s">
        <v>601</v>
      </c>
      <c r="D225" s="19" t="s">
        <v>602</v>
      </c>
      <c r="E225" s="19"/>
      <c r="F225" s="64">
        <v>9376376</v>
      </c>
      <c r="G225" s="11"/>
      <c r="H225" s="83">
        <v>9376376</v>
      </c>
      <c r="I225" s="97"/>
      <c r="J225" s="64">
        <v>0</v>
      </c>
    </row>
    <row r="226" spans="2:10" ht="12.75" customHeight="1" x14ac:dyDescent="0.25">
      <c r="B226" s="47">
        <v>3960</v>
      </c>
      <c r="C226" s="47" t="s">
        <v>603</v>
      </c>
      <c r="D226" s="24" t="s">
        <v>604</v>
      </c>
      <c r="E226" s="24"/>
      <c r="F226" s="95">
        <v>79939035</v>
      </c>
      <c r="G226" s="26"/>
      <c r="H226" s="92">
        <v>96175118.150000006</v>
      </c>
      <c r="I226" s="96"/>
      <c r="J226" s="95">
        <v>71080844</v>
      </c>
    </row>
    <row r="227" spans="2:10" ht="12.75" customHeight="1" x14ac:dyDescent="0.25">
      <c r="B227" s="43">
        <v>3930</v>
      </c>
      <c r="C227" s="43" t="s">
        <v>605</v>
      </c>
      <c r="D227" s="19" t="s">
        <v>606</v>
      </c>
      <c r="E227" s="19"/>
      <c r="F227" s="64">
        <v>30816255</v>
      </c>
      <c r="G227" s="11"/>
      <c r="H227" s="83">
        <v>30766581.57</v>
      </c>
      <c r="I227" s="97"/>
      <c r="J227" s="64">
        <v>30672418</v>
      </c>
    </row>
    <row r="228" spans="2:10" ht="12.75" customHeight="1" x14ac:dyDescent="0.25">
      <c r="B228" s="47">
        <v>3980</v>
      </c>
      <c r="C228" s="47" t="s">
        <v>607</v>
      </c>
      <c r="D228" s="24" t="s">
        <v>608</v>
      </c>
      <c r="E228" s="24"/>
      <c r="F228" s="95">
        <v>138902284</v>
      </c>
      <c r="G228" s="26"/>
      <c r="H228" s="92">
        <v>222704904.09999999</v>
      </c>
      <c r="I228" s="96"/>
      <c r="J228" s="95">
        <v>175298322</v>
      </c>
    </row>
    <row r="229" spans="2:10" ht="12.75" customHeight="1" x14ac:dyDescent="0.25">
      <c r="B229" s="43" t="s">
        <v>609</v>
      </c>
      <c r="C229" s="43" t="s">
        <v>610</v>
      </c>
      <c r="D229" s="19" t="s">
        <v>611</v>
      </c>
      <c r="E229" s="19"/>
      <c r="F229" s="64">
        <v>180646493</v>
      </c>
      <c r="G229" s="11"/>
      <c r="H229" s="83">
        <v>199455301.46000001</v>
      </c>
      <c r="I229" s="97"/>
      <c r="J229" s="64">
        <v>134941404</v>
      </c>
    </row>
    <row r="230" spans="2:10" ht="12.75" customHeight="1" x14ac:dyDescent="0.25">
      <c r="B230" s="47" t="s">
        <v>612</v>
      </c>
      <c r="C230" s="47" t="s">
        <v>613</v>
      </c>
      <c r="D230" s="24" t="s">
        <v>614</v>
      </c>
      <c r="E230" s="24"/>
      <c r="F230" s="95">
        <v>199809571</v>
      </c>
      <c r="G230" s="26"/>
      <c r="H230" s="92">
        <v>200009582.65000001</v>
      </c>
      <c r="I230" s="96"/>
      <c r="J230" s="95">
        <v>200000011</v>
      </c>
    </row>
    <row r="231" spans="2:10" ht="12.75" customHeight="1" x14ac:dyDescent="0.25">
      <c r="B231" s="43"/>
      <c r="C231" s="43" t="s">
        <v>615</v>
      </c>
      <c r="D231" s="19" t="s">
        <v>616</v>
      </c>
      <c r="E231" s="19"/>
      <c r="F231" s="64"/>
      <c r="G231" s="11"/>
      <c r="H231" s="83">
        <v>375000051.06</v>
      </c>
      <c r="I231" s="97"/>
      <c r="J231" s="64">
        <v>374743521</v>
      </c>
    </row>
    <row r="232" spans="2:10" ht="12.75" customHeight="1" x14ac:dyDescent="0.25">
      <c r="B232" s="37" t="s">
        <v>617</v>
      </c>
      <c r="C232" s="37"/>
      <c r="D232" s="38"/>
      <c r="E232" s="38"/>
      <c r="F232" s="39">
        <f>SUM(F221:F231)</f>
        <v>812826180</v>
      </c>
      <c r="G232" s="40"/>
      <c r="H232" s="39">
        <f>SUM(H221:H231)</f>
        <v>1303600289.53</v>
      </c>
      <c r="I232" s="39"/>
      <c r="J232" s="39">
        <f>SUM(J221:J231)</f>
        <v>1131378845</v>
      </c>
    </row>
    <row r="233" spans="2:10" ht="12.75" customHeight="1" x14ac:dyDescent="0.25">
      <c r="B233" s="43"/>
      <c r="C233" s="43"/>
    </row>
    <row r="234" spans="2:10" ht="12" customHeight="1" x14ac:dyDescent="0.25">
      <c r="B234" s="8"/>
      <c r="C234" s="8"/>
      <c r="D234" s="98"/>
      <c r="E234" s="2"/>
    </row>
    <row r="235" spans="2:10" ht="12.75" customHeight="1" thickBot="1" x14ac:dyDescent="0.3">
      <c r="B235" s="15" t="s">
        <v>158</v>
      </c>
      <c r="C235" s="15" t="s">
        <v>159</v>
      </c>
      <c r="D235" s="15" t="s">
        <v>618</v>
      </c>
      <c r="F235" s="99"/>
      <c r="H235" s="99"/>
      <c r="J235" s="99"/>
    </row>
    <row r="236" spans="2:10" ht="12.6" customHeight="1" x14ac:dyDescent="0.25">
      <c r="B236" s="43">
        <v>5060</v>
      </c>
      <c r="C236" s="43" t="s">
        <v>619</v>
      </c>
      <c r="D236" s="19" t="s">
        <v>620</v>
      </c>
      <c r="E236" s="19"/>
      <c r="F236" s="21">
        <v>7399328</v>
      </c>
      <c r="G236" s="11"/>
      <c r="H236" s="21">
        <f>F236</f>
        <v>7399328</v>
      </c>
      <c r="I236" s="63"/>
      <c r="J236" s="21">
        <v>9211331</v>
      </c>
    </row>
    <row r="237" spans="2:10" ht="12.6" customHeight="1" x14ac:dyDescent="0.25">
      <c r="B237" s="47">
        <v>5070</v>
      </c>
      <c r="C237" s="47" t="s">
        <v>621</v>
      </c>
      <c r="D237" s="24" t="s">
        <v>622</v>
      </c>
      <c r="E237" s="24"/>
      <c r="F237" s="27">
        <v>192337</v>
      </c>
      <c r="G237" s="26"/>
      <c r="H237" s="27">
        <f>F237</f>
        <v>192337</v>
      </c>
      <c r="I237" s="68"/>
      <c r="J237" s="27">
        <v>102707</v>
      </c>
    </row>
    <row r="238" spans="2:10" ht="12.6" customHeight="1" x14ac:dyDescent="0.25">
      <c r="B238" s="37" t="s">
        <v>623</v>
      </c>
      <c r="C238" s="37"/>
      <c r="D238" s="38"/>
      <c r="E238" s="38"/>
      <c r="F238" s="39">
        <f>SUM(F236:F237)</f>
        <v>7591665</v>
      </c>
      <c r="G238" s="40"/>
      <c r="H238" s="39">
        <f>SUM(H236:H237)</f>
        <v>7591665</v>
      </c>
      <c r="I238" s="39"/>
      <c r="J238" s="39">
        <f>SUM(J236:J237)</f>
        <v>9314038</v>
      </c>
    </row>
    <row r="239" spans="2:10" ht="12.6" customHeight="1" x14ac:dyDescent="0.25">
      <c r="B239" s="43"/>
      <c r="C239" s="43"/>
      <c r="F239" s="30"/>
      <c r="G239" s="11"/>
      <c r="H239" s="34"/>
      <c r="I239" s="11"/>
      <c r="J239" s="53"/>
    </row>
    <row r="240" spans="2:10" ht="3.75" customHeight="1" x14ac:dyDescent="0.25">
      <c r="B240" s="43"/>
      <c r="C240" s="43"/>
      <c r="H240" s="12"/>
    </row>
    <row r="241" spans="2:12" ht="6.75" customHeight="1" x14ac:dyDescent="0.25">
      <c r="B241" s="43"/>
      <c r="C241" s="43"/>
      <c r="H241" s="12"/>
    </row>
    <row r="242" spans="2:12" ht="13.8" thickBot="1" x14ac:dyDescent="0.3">
      <c r="B242" s="75"/>
      <c r="C242" s="75" t="s">
        <v>159</v>
      </c>
      <c r="D242" s="75" t="s">
        <v>624</v>
      </c>
      <c r="E242" s="5"/>
      <c r="F242" s="101"/>
      <c r="H242" s="101"/>
      <c r="J242" s="101"/>
    </row>
    <row r="243" spans="2:12" s="108" customFormat="1" ht="12.6" customHeight="1" x14ac:dyDescent="0.3">
      <c r="B243" s="102"/>
      <c r="C243" s="102" t="s">
        <v>625</v>
      </c>
      <c r="D243" s="100" t="s">
        <v>626</v>
      </c>
      <c r="E243" s="103"/>
      <c r="F243" s="104">
        <v>1324908222.5999999</v>
      </c>
      <c r="G243" s="105"/>
      <c r="H243" s="106">
        <v>1249734420.0699999</v>
      </c>
      <c r="I243" s="107"/>
      <c r="J243" s="104">
        <v>1145003158.8199999</v>
      </c>
      <c r="K243" s="109"/>
      <c r="L243" s="110"/>
    </row>
    <row r="244" spans="2:12" s="108" customFormat="1" ht="12.6" customHeight="1" x14ac:dyDescent="0.3">
      <c r="B244" s="111"/>
      <c r="C244" s="111" t="s">
        <v>627</v>
      </c>
      <c r="D244" s="112" t="s">
        <v>628</v>
      </c>
      <c r="E244" s="113"/>
      <c r="F244" s="114">
        <v>51172516.939999998</v>
      </c>
      <c r="G244" s="115"/>
      <c r="H244" s="116">
        <v>78555143.109999999</v>
      </c>
      <c r="I244" s="115"/>
      <c r="J244" s="114">
        <v>58617000.979999997</v>
      </c>
      <c r="K244" s="109"/>
      <c r="L244" s="110"/>
    </row>
    <row r="245" spans="2:12" s="108" customFormat="1" ht="12.6" customHeight="1" x14ac:dyDescent="0.3">
      <c r="B245" s="102"/>
      <c r="C245" s="102" t="s">
        <v>629</v>
      </c>
      <c r="D245" s="100" t="s">
        <v>630</v>
      </c>
      <c r="E245" s="103"/>
      <c r="F245" s="117">
        <v>5914437.9699999997</v>
      </c>
      <c r="G245" s="118"/>
      <c r="H245" s="119">
        <v>14094724.02</v>
      </c>
      <c r="I245" s="118"/>
      <c r="J245" s="117">
        <v>12700987.74</v>
      </c>
      <c r="K245" s="109"/>
      <c r="L245" s="110"/>
    </row>
    <row r="246" spans="2:12" s="108" customFormat="1" ht="12.6" customHeight="1" x14ac:dyDescent="0.3">
      <c r="B246" s="111"/>
      <c r="C246" s="111" t="s">
        <v>631</v>
      </c>
      <c r="D246" s="112" t="s">
        <v>632</v>
      </c>
      <c r="E246" s="113"/>
      <c r="F246" s="114">
        <v>11536401.560000001</v>
      </c>
      <c r="G246" s="115"/>
      <c r="H246" s="116">
        <v>20690162.289999999</v>
      </c>
      <c r="I246" s="115"/>
      <c r="J246" s="114">
        <v>12809186.710000001</v>
      </c>
      <c r="K246" s="109"/>
      <c r="L246" s="110"/>
    </row>
    <row r="247" spans="2:12" s="108" customFormat="1" ht="12.6" customHeight="1" x14ac:dyDescent="0.3">
      <c r="B247" s="102"/>
      <c r="C247" s="102" t="s">
        <v>633</v>
      </c>
      <c r="D247" s="100" t="s">
        <v>634</v>
      </c>
      <c r="E247" s="103"/>
      <c r="F247" s="117"/>
      <c r="G247" s="118"/>
      <c r="H247" s="119">
        <v>426725154.48000002</v>
      </c>
      <c r="I247" s="118"/>
      <c r="J247" s="117">
        <v>66529597.57</v>
      </c>
      <c r="K247" s="109"/>
      <c r="L247" s="110"/>
    </row>
    <row r="248" spans="2:12" s="108" customFormat="1" ht="12.6" customHeight="1" x14ac:dyDescent="0.3">
      <c r="B248" s="111"/>
      <c r="C248" s="111" t="s">
        <v>635</v>
      </c>
      <c r="D248" s="112" t="s">
        <v>636</v>
      </c>
      <c r="E248" s="113"/>
      <c r="F248" s="114">
        <v>29911.18</v>
      </c>
      <c r="G248" s="115"/>
      <c r="H248" s="116">
        <v>919925.18</v>
      </c>
      <c r="I248" s="115"/>
      <c r="J248" s="114">
        <v>687907.02</v>
      </c>
      <c r="K248" s="109"/>
      <c r="L248" s="110"/>
    </row>
    <row r="249" spans="2:12" s="108" customFormat="1" ht="12.6" customHeight="1" x14ac:dyDescent="0.3">
      <c r="B249" s="102"/>
      <c r="C249" s="102" t="s">
        <v>637</v>
      </c>
      <c r="D249" s="100" t="s">
        <v>638</v>
      </c>
      <c r="E249" s="103"/>
      <c r="F249" s="117">
        <v>30257325.73</v>
      </c>
      <c r="G249" s="118"/>
      <c r="H249" s="119">
        <v>59532169.649999999</v>
      </c>
      <c r="I249" s="118"/>
      <c r="J249" s="117">
        <v>53777895.799999997</v>
      </c>
      <c r="K249" s="109"/>
      <c r="L249" s="110"/>
    </row>
    <row r="250" spans="2:12" s="108" customFormat="1" ht="12.6" customHeight="1" x14ac:dyDescent="0.25">
      <c r="B250" s="120" t="s">
        <v>639</v>
      </c>
      <c r="C250" s="120"/>
      <c r="D250" s="121"/>
      <c r="E250" s="121"/>
      <c r="F250" s="122">
        <f>SUM(F243:F249)</f>
        <v>1423818815.98</v>
      </c>
      <c r="G250" s="122">
        <v>0</v>
      </c>
      <c r="H250" s="122">
        <f>SUM(H243:H249)</f>
        <v>1850251698.8</v>
      </c>
      <c r="I250" s="123">
        <v>72205.36</v>
      </c>
      <c r="J250" s="124">
        <f>SUM(J243:J249)</f>
        <v>1350125734.6399999</v>
      </c>
      <c r="K250" s="110"/>
      <c r="L250" s="110"/>
    </row>
    <row r="251" spans="2:12" s="108" customFormat="1" ht="12.75" customHeight="1" x14ac:dyDescent="0.25">
      <c r="B251" s="125"/>
      <c r="C251" s="125"/>
      <c r="D251" s="100"/>
      <c r="E251" s="100"/>
      <c r="F251" s="13"/>
      <c r="G251" s="10"/>
      <c r="H251" s="14"/>
      <c r="I251" s="10"/>
      <c r="J251" s="9"/>
      <c r="K251" s="110"/>
      <c r="L251" s="110"/>
    </row>
    <row r="252" spans="2:12" s="108" customFormat="1" ht="12.75" customHeight="1" x14ac:dyDescent="0.25">
      <c r="B252" s="125"/>
      <c r="C252" s="125"/>
      <c r="D252" s="100"/>
      <c r="E252" s="100"/>
      <c r="F252" s="7" t="str">
        <f>F$6</f>
        <v>FY 2020-21</v>
      </c>
      <c r="G252" s="11"/>
      <c r="H252" s="7" t="str">
        <f>H$6</f>
        <v>FY 2020-21</v>
      </c>
      <c r="I252" s="11"/>
      <c r="J252" s="7" t="str">
        <f>J$6</f>
        <v>FY 2021-22</v>
      </c>
      <c r="K252" s="110"/>
      <c r="L252" s="110"/>
    </row>
    <row r="253" spans="2:12" s="108" customFormat="1" ht="12.75" customHeight="1" x14ac:dyDescent="0.25">
      <c r="B253" s="125"/>
      <c r="C253" s="125"/>
      <c r="D253" s="100"/>
      <c r="E253" s="100"/>
      <c r="F253" s="13" t="str">
        <f>F$7</f>
        <v xml:space="preserve">Original </v>
      </c>
      <c r="G253" s="10"/>
      <c r="H253" s="13" t="str">
        <f>H$7</f>
        <v>Adjusted Budget</v>
      </c>
      <c r="I253" s="10"/>
      <c r="J253" s="13" t="str">
        <f>J$7</f>
        <v>Appropriations</v>
      </c>
      <c r="K253" s="110"/>
      <c r="L253" s="110"/>
    </row>
    <row r="254" spans="2:12" ht="12.75" customHeight="1" thickBot="1" x14ac:dyDescent="0.3">
      <c r="B254" s="15" t="s">
        <v>158</v>
      </c>
      <c r="C254" s="15" t="s">
        <v>159</v>
      </c>
      <c r="D254" s="15" t="s">
        <v>640</v>
      </c>
      <c r="F254" s="16" t="str">
        <f>F$8</f>
        <v>Budget</v>
      </c>
      <c r="G254" s="10"/>
      <c r="H254" s="16" t="str">
        <f>H$8</f>
        <v>as of 12/31/20</v>
      </c>
      <c r="I254" s="10"/>
      <c r="J254" s="16" t="str">
        <f>J$8</f>
        <v>Budget</v>
      </c>
    </row>
    <row r="255" spans="2:12" ht="3" customHeight="1" x14ac:dyDescent="0.25">
      <c r="B255" s="79"/>
      <c r="C255" s="79"/>
      <c r="D255" s="11"/>
      <c r="E255" s="11"/>
      <c r="F255" s="11"/>
      <c r="G255" s="11"/>
      <c r="H255" s="29"/>
      <c r="I255" s="11"/>
      <c r="J255" s="11"/>
    </row>
    <row r="256" spans="2:12" ht="12.75" customHeight="1" x14ac:dyDescent="0.25">
      <c r="B256" s="43">
        <v>2890</v>
      </c>
      <c r="C256" s="43" t="s">
        <v>641</v>
      </c>
      <c r="D256" s="19" t="s">
        <v>642</v>
      </c>
      <c r="E256" s="19"/>
      <c r="F256" s="44">
        <v>193111712</v>
      </c>
      <c r="G256" s="45"/>
      <c r="H256" s="46">
        <v>193111712</v>
      </c>
      <c r="I256" s="45"/>
      <c r="J256" s="44">
        <v>187699762</v>
      </c>
    </row>
    <row r="257" spans="2:10" ht="12.75" customHeight="1" x14ac:dyDescent="0.25">
      <c r="B257" s="47">
        <v>3240</v>
      </c>
      <c r="C257" s="47" t="s">
        <v>643</v>
      </c>
      <c r="D257" s="24" t="s">
        <v>644</v>
      </c>
      <c r="E257" s="24"/>
      <c r="F257" s="25">
        <v>8145482</v>
      </c>
      <c r="G257" s="26"/>
      <c r="H257" s="27">
        <v>8747798.8900000006</v>
      </c>
      <c r="I257" s="26"/>
      <c r="J257" s="25">
        <v>9237367</v>
      </c>
    </row>
    <row r="258" spans="2:10" ht="12.75" customHeight="1" x14ac:dyDescent="0.25">
      <c r="B258" s="43">
        <v>3310</v>
      </c>
      <c r="C258" s="43" t="s">
        <v>645</v>
      </c>
      <c r="D258" s="19" t="s">
        <v>646</v>
      </c>
      <c r="E258" s="19"/>
      <c r="F258" s="29">
        <v>138580360</v>
      </c>
      <c r="G258" s="29"/>
      <c r="H258" s="30">
        <v>180092478.72999999</v>
      </c>
      <c r="I258" s="64"/>
      <c r="J258" s="29">
        <v>121632952</v>
      </c>
    </row>
    <row r="259" spans="2:10" ht="12.75" customHeight="1" x14ac:dyDescent="0.25">
      <c r="B259" s="47">
        <v>3320</v>
      </c>
      <c r="C259" s="47" t="s">
        <v>647</v>
      </c>
      <c r="D259" s="24" t="s">
        <v>648</v>
      </c>
      <c r="E259" s="24"/>
      <c r="F259" s="25">
        <v>202878</v>
      </c>
      <c r="G259" s="26"/>
      <c r="H259" s="27">
        <v>203981.97</v>
      </c>
      <c r="I259" s="26"/>
      <c r="J259" s="25">
        <v>189848</v>
      </c>
    </row>
    <row r="260" spans="2:10" ht="12.75" customHeight="1" x14ac:dyDescent="0.25">
      <c r="B260" s="43">
        <v>3330</v>
      </c>
      <c r="C260" s="43" t="s">
        <v>649</v>
      </c>
      <c r="D260" s="19" t="s">
        <v>650</v>
      </c>
      <c r="E260" s="19"/>
      <c r="F260" s="29">
        <v>589058</v>
      </c>
      <c r="G260" s="11"/>
      <c r="H260" s="30">
        <v>591586.41</v>
      </c>
      <c r="I260" s="11"/>
      <c r="J260" s="29">
        <v>435521</v>
      </c>
    </row>
    <row r="261" spans="2:10" ht="12.75" customHeight="1" x14ac:dyDescent="0.25">
      <c r="B261" s="47">
        <v>3970</v>
      </c>
      <c r="C261" s="47" t="s">
        <v>651</v>
      </c>
      <c r="D261" s="24" t="s">
        <v>652</v>
      </c>
      <c r="E261" s="24"/>
      <c r="F261" s="25">
        <v>913264</v>
      </c>
      <c r="G261" s="26"/>
      <c r="H261" s="27">
        <v>877837.47</v>
      </c>
      <c r="I261" s="26"/>
      <c r="J261" s="25">
        <v>786982</v>
      </c>
    </row>
    <row r="262" spans="2:10" ht="12.75" customHeight="1" x14ac:dyDescent="0.25">
      <c r="B262" s="43">
        <v>3990</v>
      </c>
      <c r="C262" s="43" t="s">
        <v>653</v>
      </c>
      <c r="D262" s="19" t="s">
        <v>654</v>
      </c>
      <c r="E262" s="19"/>
      <c r="F262" s="29">
        <v>376988623</v>
      </c>
      <c r="G262" s="11"/>
      <c r="H262" s="30">
        <v>654616704.08000004</v>
      </c>
      <c r="I262" s="11"/>
      <c r="J262" s="29">
        <v>480107893</v>
      </c>
    </row>
    <row r="263" spans="2:10" ht="12.75" customHeight="1" x14ac:dyDescent="0.25">
      <c r="B263" s="37" t="s">
        <v>655</v>
      </c>
      <c r="C263" s="37"/>
      <c r="D263" s="38"/>
      <c r="E263" s="38"/>
      <c r="F263" s="39">
        <f>SUM(F256:F262)</f>
        <v>718531377</v>
      </c>
      <c r="G263" s="40"/>
      <c r="H263" s="39">
        <f>SUM(H256:H262)</f>
        <v>1038242099.5500002</v>
      </c>
      <c r="I263" s="39"/>
      <c r="J263" s="39">
        <f>SUM(J256:J262)</f>
        <v>800090325</v>
      </c>
    </row>
    <row r="264" spans="2:10" ht="7.5" customHeight="1" x14ac:dyDescent="0.25">
      <c r="B264" s="18"/>
      <c r="C264" s="18"/>
      <c r="D264" s="19"/>
      <c r="E264" s="19"/>
      <c r="F264" s="126"/>
      <c r="G264" s="53"/>
      <c r="H264" s="34"/>
      <c r="I264" s="11"/>
      <c r="J264" s="11"/>
    </row>
    <row r="265" spans="2:10" ht="7.5" customHeight="1" x14ac:dyDescent="0.25">
      <c r="B265" s="43"/>
      <c r="C265" s="43"/>
      <c r="H265" s="12"/>
      <c r="J265" s="11"/>
    </row>
    <row r="266" spans="2:10" ht="12.75" customHeight="1" thickBot="1" x14ac:dyDescent="0.3">
      <c r="B266" s="91" t="s">
        <v>158</v>
      </c>
      <c r="C266" s="91" t="s">
        <v>159</v>
      </c>
      <c r="D266" s="15" t="s">
        <v>656</v>
      </c>
      <c r="F266" s="101"/>
      <c r="H266" s="101"/>
      <c r="J266" s="101"/>
    </row>
    <row r="267" spans="2:10" ht="4.5" customHeight="1" x14ac:dyDescent="0.25">
      <c r="B267" s="79"/>
      <c r="C267" s="79"/>
      <c r="D267" s="11"/>
      <c r="E267" s="11"/>
      <c r="F267" s="11"/>
      <c r="G267" s="11"/>
      <c r="H267" s="29"/>
      <c r="I267" s="11"/>
      <c r="J267" s="11"/>
    </row>
    <row r="268" spans="2:10" ht="12.75" customHeight="1" x14ac:dyDescent="0.25">
      <c r="B268" s="43" t="s">
        <v>657</v>
      </c>
      <c r="C268" s="43" t="s">
        <v>658</v>
      </c>
      <c r="D268" s="19" t="s">
        <v>659</v>
      </c>
      <c r="E268" s="19"/>
      <c r="F268" s="44">
        <v>49459</v>
      </c>
      <c r="G268" s="11"/>
      <c r="H268" s="127">
        <v>49459</v>
      </c>
      <c r="I268" s="11"/>
      <c r="J268" s="44">
        <v>4592</v>
      </c>
    </row>
    <row r="269" spans="2:10" ht="12.75" customHeight="1" x14ac:dyDescent="0.25">
      <c r="B269" s="47"/>
      <c r="C269" s="47" t="s">
        <v>660</v>
      </c>
      <c r="D269" s="24" t="s">
        <v>661</v>
      </c>
      <c r="E269" s="24"/>
      <c r="F269" s="25">
        <v>0</v>
      </c>
      <c r="G269" s="26"/>
      <c r="H269" s="27">
        <v>564457.86</v>
      </c>
      <c r="I269" s="28"/>
      <c r="J269" s="25">
        <v>104548</v>
      </c>
    </row>
    <row r="270" spans="2:10" ht="12.6" customHeight="1" x14ac:dyDescent="0.25">
      <c r="B270" s="18" t="s">
        <v>662</v>
      </c>
      <c r="C270" s="18" t="s">
        <v>663</v>
      </c>
      <c r="D270" s="19" t="s">
        <v>664</v>
      </c>
      <c r="E270" s="19"/>
      <c r="F270" s="29">
        <v>3293706</v>
      </c>
      <c r="G270" s="11"/>
      <c r="H270" s="30">
        <f>F270</f>
        <v>3293706</v>
      </c>
      <c r="I270" s="34"/>
      <c r="J270" s="29">
        <v>3270758</v>
      </c>
    </row>
    <row r="271" spans="2:10" ht="12.6" customHeight="1" x14ac:dyDescent="0.25">
      <c r="B271" s="128" t="s">
        <v>665</v>
      </c>
      <c r="C271" s="128" t="s">
        <v>666</v>
      </c>
      <c r="D271" s="24" t="s">
        <v>667</v>
      </c>
      <c r="E271" s="24"/>
      <c r="F271" s="25">
        <v>3842497</v>
      </c>
      <c r="G271" s="26"/>
      <c r="H271" s="27">
        <f>F271</f>
        <v>3842497</v>
      </c>
      <c r="I271" s="28"/>
      <c r="J271" s="25">
        <v>3900880</v>
      </c>
    </row>
    <row r="272" spans="2:10" ht="12.6" customHeight="1" x14ac:dyDescent="0.25">
      <c r="B272" s="61"/>
      <c r="C272" s="61" t="s">
        <v>668</v>
      </c>
      <c r="D272" s="19" t="s">
        <v>669</v>
      </c>
      <c r="E272" s="19"/>
      <c r="F272" s="29">
        <v>0</v>
      </c>
      <c r="G272" s="11"/>
      <c r="H272" s="30">
        <v>301550526</v>
      </c>
      <c r="I272" s="34"/>
      <c r="J272" s="29">
        <v>31050480</v>
      </c>
    </row>
    <row r="273" spans="2:10" ht="12.6" customHeight="1" x14ac:dyDescent="0.25">
      <c r="B273" s="23" t="s">
        <v>670</v>
      </c>
      <c r="C273" s="23" t="s">
        <v>671</v>
      </c>
      <c r="D273" s="24" t="s">
        <v>672</v>
      </c>
      <c r="E273" s="24"/>
      <c r="F273" s="25">
        <v>5830667</v>
      </c>
      <c r="G273" s="26"/>
      <c r="H273" s="27">
        <v>305830667</v>
      </c>
      <c r="I273" s="25"/>
      <c r="J273" s="25">
        <v>6683479</v>
      </c>
    </row>
    <row r="274" spans="2:10" ht="12.6" customHeight="1" x14ac:dyDescent="0.25">
      <c r="B274" s="18">
        <v>4200</v>
      </c>
      <c r="C274" s="18" t="s">
        <v>673</v>
      </c>
      <c r="D274" s="19" t="s">
        <v>674</v>
      </c>
      <c r="E274" s="19"/>
      <c r="F274" s="29">
        <v>13120022</v>
      </c>
      <c r="G274" s="11"/>
      <c r="H274" s="30">
        <f>F274</f>
        <v>13120022</v>
      </c>
      <c r="I274" s="29"/>
      <c r="J274" s="29">
        <v>32610473</v>
      </c>
    </row>
    <row r="275" spans="2:10" ht="12.6" customHeight="1" x14ac:dyDescent="0.25">
      <c r="B275" s="23">
        <v>4300</v>
      </c>
      <c r="C275" s="23" t="s">
        <v>675</v>
      </c>
      <c r="D275" s="24" t="s">
        <v>676</v>
      </c>
      <c r="E275" s="24"/>
      <c r="F275" s="25">
        <v>0</v>
      </c>
      <c r="G275" s="26"/>
      <c r="H275" s="27">
        <v>0</v>
      </c>
      <c r="I275" s="25"/>
      <c r="J275" s="25">
        <v>0</v>
      </c>
    </row>
    <row r="276" spans="2:10" ht="12.6" customHeight="1" x14ac:dyDescent="0.25">
      <c r="B276" s="18" t="s">
        <v>677</v>
      </c>
      <c r="C276" s="18" t="s">
        <v>678</v>
      </c>
      <c r="D276" s="19" t="s">
        <v>679</v>
      </c>
      <c r="E276" s="19"/>
      <c r="F276" s="29">
        <v>2911690</v>
      </c>
      <c r="G276" s="11"/>
      <c r="H276" s="30">
        <f>F276</f>
        <v>2911690</v>
      </c>
      <c r="I276" s="34"/>
      <c r="J276" s="29">
        <v>2912577</v>
      </c>
    </row>
    <row r="277" spans="2:10" ht="12.6" customHeight="1" x14ac:dyDescent="0.25">
      <c r="B277" s="23" t="s">
        <v>680</v>
      </c>
      <c r="C277" s="23" t="s">
        <v>681</v>
      </c>
      <c r="D277" s="24" t="s">
        <v>682</v>
      </c>
      <c r="E277" s="24"/>
      <c r="F277" s="25">
        <v>712735</v>
      </c>
      <c r="G277" s="26"/>
      <c r="H277" s="27">
        <f>F277</f>
        <v>712735</v>
      </c>
      <c r="I277" s="28"/>
      <c r="J277" s="25">
        <v>712712</v>
      </c>
    </row>
    <row r="278" spans="2:10" ht="12.6" customHeight="1" x14ac:dyDescent="0.25">
      <c r="B278" s="43" t="s">
        <v>683</v>
      </c>
      <c r="C278" s="43" t="s">
        <v>684</v>
      </c>
      <c r="D278" s="19" t="s">
        <v>685</v>
      </c>
      <c r="E278" s="19"/>
      <c r="F278" s="29">
        <v>1402906</v>
      </c>
      <c r="G278" s="11"/>
      <c r="H278" s="30">
        <f>F278</f>
        <v>1402906</v>
      </c>
      <c r="I278" s="34"/>
      <c r="J278" s="29">
        <v>1402816</v>
      </c>
    </row>
    <row r="279" spans="2:10" ht="12.6" customHeight="1" x14ac:dyDescent="0.25">
      <c r="B279" s="47" t="s">
        <v>686</v>
      </c>
      <c r="C279" s="47" t="s">
        <v>687</v>
      </c>
      <c r="D279" s="24" t="s">
        <v>688</v>
      </c>
      <c r="E279" s="24"/>
      <c r="F279" s="25">
        <v>7675695</v>
      </c>
      <c r="G279" s="26"/>
      <c r="H279" s="27">
        <f>F279</f>
        <v>7675695</v>
      </c>
      <c r="I279" s="28"/>
      <c r="J279" s="25">
        <v>7676247</v>
      </c>
    </row>
    <row r="280" spans="2:10" ht="12.6" customHeight="1" x14ac:dyDescent="0.25">
      <c r="B280" s="43" t="s">
        <v>689</v>
      </c>
      <c r="C280" s="43" t="s">
        <v>690</v>
      </c>
      <c r="D280" s="19" t="s">
        <v>691</v>
      </c>
      <c r="E280" s="19"/>
      <c r="F280" s="29">
        <v>20903843</v>
      </c>
      <c r="G280" s="11"/>
      <c r="H280" s="30">
        <v>20903843</v>
      </c>
      <c r="I280" s="34"/>
      <c r="J280" s="29">
        <v>3503880</v>
      </c>
    </row>
    <row r="281" spans="2:10" ht="12.6" customHeight="1" x14ac:dyDescent="0.25">
      <c r="B281" s="37" t="s">
        <v>692</v>
      </c>
      <c r="C281" s="37"/>
      <c r="D281" s="38"/>
      <c r="E281" s="38"/>
      <c r="F281" s="39">
        <f>SUM(F268:F280)</f>
        <v>59743220</v>
      </c>
      <c r="G281" s="40"/>
      <c r="H281" s="39">
        <f>SUM(H268:H280)</f>
        <v>661858203.86000001</v>
      </c>
      <c r="I281" s="39"/>
      <c r="J281" s="39">
        <f>SUM(J268:J280)</f>
        <v>93833442</v>
      </c>
    </row>
    <row r="282" spans="2:10" ht="12.75" customHeight="1" x14ac:dyDescent="0.25">
      <c r="B282" s="129"/>
      <c r="C282" s="129"/>
      <c r="D282" s="130"/>
      <c r="E282" s="11"/>
      <c r="F282" s="130"/>
      <c r="G282" s="11"/>
      <c r="H282" s="131"/>
      <c r="I282" s="11"/>
      <c r="J282" s="11"/>
    </row>
    <row r="283" spans="2:10" x14ac:dyDescent="0.25">
      <c r="B283" s="79"/>
      <c r="C283" s="79"/>
      <c r="D283" s="132"/>
      <c r="E283" s="11"/>
      <c r="F283" s="11"/>
      <c r="G283" s="11"/>
      <c r="H283" s="29"/>
      <c r="I283" s="11"/>
      <c r="J283" s="11"/>
    </row>
    <row r="284" spans="2:10" ht="13.8" thickBot="1" x14ac:dyDescent="0.3">
      <c r="B284" s="15"/>
      <c r="C284" s="15" t="s">
        <v>159</v>
      </c>
      <c r="D284" s="15" t="s">
        <v>693</v>
      </c>
      <c r="F284" s="16"/>
      <c r="G284" s="10"/>
      <c r="H284" s="74"/>
      <c r="I284" s="10"/>
      <c r="J284" s="101"/>
    </row>
    <row r="285" spans="2:10" ht="3.75" customHeight="1" x14ac:dyDescent="0.25">
      <c r="B285" s="5"/>
      <c r="C285" s="5"/>
      <c r="D285" s="11"/>
      <c r="F285" s="7"/>
      <c r="G285" s="11"/>
      <c r="H285" s="133"/>
      <c r="I285" s="11"/>
      <c r="J285" s="11"/>
    </row>
    <row r="286" spans="2:10" x14ac:dyDescent="0.25">
      <c r="B286" s="43"/>
      <c r="C286" s="43" t="s">
        <v>625</v>
      </c>
      <c r="D286" s="19" t="s">
        <v>626</v>
      </c>
      <c r="E286" s="19"/>
      <c r="F286" s="94">
        <v>459275862.58999997</v>
      </c>
      <c r="G286" s="134"/>
      <c r="H286" s="94">
        <v>587618396.88999999</v>
      </c>
      <c r="I286" s="11"/>
      <c r="J286" s="94">
        <v>497039170.97000003</v>
      </c>
    </row>
    <row r="287" spans="2:10" x14ac:dyDescent="0.25">
      <c r="B287" s="47"/>
      <c r="C287" s="47" t="s">
        <v>629</v>
      </c>
      <c r="D287" s="24" t="s">
        <v>630</v>
      </c>
      <c r="E287" s="24"/>
      <c r="F287" s="135">
        <v>38209910.130000003</v>
      </c>
      <c r="G287" s="135"/>
      <c r="H287" s="136">
        <v>37951131.759999998</v>
      </c>
      <c r="I287" s="115"/>
      <c r="J287" s="115">
        <v>37951131.759999998</v>
      </c>
    </row>
    <row r="288" spans="2:10" x14ac:dyDescent="0.25">
      <c r="B288" s="43"/>
      <c r="C288" s="43" t="s">
        <v>637</v>
      </c>
      <c r="D288" s="19" t="s">
        <v>638</v>
      </c>
      <c r="E288" s="19"/>
      <c r="F288" s="118">
        <v>219172435.88999999</v>
      </c>
      <c r="G288" s="118"/>
      <c r="H288" s="118">
        <v>223598350.18000001</v>
      </c>
      <c r="I288" s="118"/>
      <c r="J288" s="118">
        <v>213927976.77000001</v>
      </c>
    </row>
    <row r="289" spans="1:12" x14ac:dyDescent="0.25">
      <c r="B289" s="37" t="s">
        <v>694</v>
      </c>
      <c r="C289" s="37"/>
      <c r="D289" s="38"/>
      <c r="E289" s="38"/>
      <c r="F289" s="124">
        <f>SUM(F286:F288)</f>
        <v>716658208.6099999</v>
      </c>
      <c r="G289" s="137"/>
      <c r="H289" s="124">
        <f>SUM(H286:H288)</f>
        <v>849167878.82999992</v>
      </c>
      <c r="I289" s="39"/>
      <c r="J289" s="124">
        <f>SUM(J286:J288)</f>
        <v>748918279.5</v>
      </c>
    </row>
    <row r="290" spans="1:12" x14ac:dyDescent="0.25">
      <c r="B290" s="138"/>
      <c r="C290" s="138"/>
      <c r="D290" s="103"/>
      <c r="E290" s="103"/>
      <c r="F290" s="139"/>
      <c r="G290" s="100"/>
      <c r="H290" s="139"/>
      <c r="I290" s="100"/>
      <c r="J290" s="103"/>
    </row>
    <row r="291" spans="1:12" x14ac:dyDescent="0.25">
      <c r="B291" s="138"/>
      <c r="C291" s="138"/>
      <c r="D291" s="103"/>
      <c r="E291" s="103"/>
      <c r="F291" s="139"/>
      <c r="G291" s="100"/>
      <c r="H291" s="139"/>
      <c r="I291" s="100"/>
      <c r="J291" s="103"/>
    </row>
    <row r="292" spans="1:12" x14ac:dyDescent="0.25">
      <c r="B292" s="138"/>
      <c r="C292" s="138"/>
      <c r="D292" s="103"/>
      <c r="E292" s="103"/>
      <c r="F292" s="139"/>
      <c r="G292" s="100"/>
      <c r="H292" s="140"/>
      <c r="I292" s="100"/>
      <c r="J292" s="103"/>
    </row>
    <row r="293" spans="1:12" x14ac:dyDescent="0.25">
      <c r="B293" s="138"/>
      <c r="C293" s="138"/>
      <c r="D293" s="103"/>
      <c r="E293" s="103"/>
      <c r="F293" s="139"/>
      <c r="G293" s="100"/>
      <c r="H293" s="139"/>
      <c r="I293" s="100"/>
      <c r="J293" s="103"/>
    </row>
    <row r="294" spans="1:12" x14ac:dyDescent="0.25">
      <c r="B294" s="141"/>
      <c r="C294" s="141"/>
      <c r="D294" s="103"/>
      <c r="E294" s="103"/>
      <c r="F294" s="139"/>
      <c r="G294" s="100"/>
      <c r="H294" s="139"/>
      <c r="I294" s="100"/>
      <c r="J294" s="103"/>
    </row>
    <row r="295" spans="1:12" x14ac:dyDescent="0.25">
      <c r="B295" s="141"/>
      <c r="C295" s="141"/>
      <c r="D295" s="103"/>
      <c r="E295" s="103"/>
      <c r="F295" s="139"/>
      <c r="G295" s="100"/>
      <c r="H295" s="139"/>
      <c r="I295" s="100"/>
      <c r="J295" s="103"/>
    </row>
    <row r="296" spans="1:12" x14ac:dyDescent="0.25">
      <c r="B296" s="138"/>
      <c r="C296" s="138"/>
      <c r="D296" s="103"/>
      <c r="E296" s="103"/>
      <c r="F296" s="139"/>
      <c r="G296" s="100"/>
      <c r="H296" s="139"/>
      <c r="I296" s="100"/>
      <c r="J296" s="103"/>
    </row>
    <row r="297" spans="1:12" x14ac:dyDescent="0.25">
      <c r="B297" s="142"/>
      <c r="C297" s="142"/>
      <c r="D297" s="103"/>
      <c r="E297" s="103"/>
      <c r="F297" s="143"/>
      <c r="G297" s="103"/>
      <c r="H297" s="143"/>
      <c r="I297" s="103"/>
      <c r="J297" s="103"/>
    </row>
    <row r="298" spans="1:12" x14ac:dyDescent="0.25">
      <c r="B298" s="142"/>
      <c r="C298" s="142"/>
      <c r="D298" s="103"/>
      <c r="E298" s="103"/>
      <c r="F298" s="143"/>
      <c r="G298" s="103"/>
      <c r="H298" s="143"/>
      <c r="I298" s="103"/>
      <c r="J298" s="103"/>
    </row>
    <row r="299" spans="1:12" x14ac:dyDescent="0.25">
      <c r="D299" s="103"/>
      <c r="E299" s="103"/>
      <c r="F299" s="143"/>
      <c r="G299" s="103"/>
      <c r="H299" s="139"/>
      <c r="I299" s="100"/>
    </row>
    <row r="300" spans="1:12" x14ac:dyDescent="0.25">
      <c r="D300" s="103"/>
      <c r="E300" s="103"/>
      <c r="F300" s="103"/>
      <c r="G300" s="103"/>
      <c r="H300" s="145"/>
      <c r="I300" s="100"/>
    </row>
    <row r="301" spans="1:12" x14ac:dyDescent="0.25">
      <c r="D301" s="103"/>
      <c r="E301" s="103"/>
      <c r="F301" s="146"/>
      <c r="G301" s="103"/>
      <c r="H301" s="146"/>
      <c r="I301" s="100"/>
    </row>
    <row r="302" spans="1:12" x14ac:dyDescent="0.25">
      <c r="D302" s="103"/>
      <c r="E302" s="103"/>
      <c r="F302" s="143"/>
      <c r="G302" s="103"/>
      <c r="H302" s="139"/>
      <c r="I302" s="100"/>
    </row>
    <row r="303" spans="1:12" s="12" customFormat="1" x14ac:dyDescent="0.25">
      <c r="A303" s="3"/>
      <c r="B303" s="144"/>
      <c r="C303" s="144"/>
      <c r="D303" s="103"/>
      <c r="E303" s="103"/>
      <c r="F303" s="145"/>
      <c r="G303" s="103"/>
      <c r="H303" s="145"/>
      <c r="I303" s="100"/>
      <c r="K303" s="4"/>
      <c r="L303" s="4"/>
    </row>
    <row r="304" spans="1:12" s="12" customFormat="1" x14ac:dyDescent="0.25">
      <c r="A304" s="3"/>
      <c r="B304" s="144"/>
      <c r="C304" s="144"/>
      <c r="D304" s="103"/>
      <c r="E304" s="103"/>
      <c r="F304" s="143"/>
      <c r="G304" s="103"/>
      <c r="H304" s="143"/>
      <c r="I304" s="100"/>
      <c r="K304" s="4"/>
      <c r="L304" s="4"/>
    </row>
    <row r="307" spans="1:12" s="12" customFormat="1" x14ac:dyDescent="0.25">
      <c r="A307" s="3"/>
      <c r="B307" s="144"/>
      <c r="C307" s="144"/>
      <c r="F307" s="147"/>
      <c r="H307" s="42"/>
      <c r="K307" s="4"/>
      <c r="L307" s="4"/>
    </row>
    <row r="308" spans="1:12" s="12" customFormat="1" x14ac:dyDescent="0.25">
      <c r="A308" s="3"/>
      <c r="B308" s="144"/>
      <c r="C308" s="144"/>
      <c r="F308" s="147"/>
      <c r="H308" s="42"/>
      <c r="K308" s="4"/>
      <c r="L308" s="4"/>
    </row>
  </sheetData>
  <mergeCells count="3">
    <mergeCell ref="B2:J2"/>
    <mergeCell ref="B3:J3"/>
    <mergeCell ref="B4:J4"/>
  </mergeCells>
  <printOptions horizontalCentered="1"/>
  <pageMargins left="0.85" right="0.8" top="0.56000000000000005" bottom="0.43" header="0.33" footer="0.32"/>
  <pageSetup scale="94" fitToHeight="0" orientation="landscape" horizontalDpi="1200" verticalDpi="1200" r:id="rId1"/>
  <headerFooter>
    <oddHeader>&amp;C&amp;"Arial,Bold"Harris County,  Texas
Fiscal Year 2021-22
Various Fund Level Appropriations</oddHeader>
  </headerFooter>
  <rowBreaks count="5" manualBreakCount="5">
    <brk id="93" min="1" max="9" man="1"/>
    <brk id="137" min="1" max="9" man="1"/>
    <brk id="180" min="1" max="9" man="1"/>
    <brk id="208" min="1" max="9" man="1"/>
    <brk id="251" min="1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0"/>
  <sheetViews>
    <sheetView showGridLines="0" zoomScaleNormal="100" workbookViewId="0">
      <pane ySplit="10" topLeftCell="A11" activePane="bottomLeft" state="frozen"/>
      <selection pane="bottomLeft" activeCell="B7" sqref="B7"/>
    </sheetView>
  </sheetViews>
  <sheetFormatPr defaultColWidth="9.109375" defaultRowHeight="13.2" x14ac:dyDescent="0.25"/>
  <cols>
    <col min="1" max="1" width="9.109375" style="3"/>
    <col min="2" max="2" width="7.44140625" style="3" customWidth="1"/>
    <col min="3" max="3" width="45.77734375" style="3" customWidth="1"/>
    <col min="4" max="4" width="2.88671875" style="3" customWidth="1"/>
    <col min="5" max="5" width="18.5546875" style="3" customWidth="1"/>
    <col min="6" max="6" width="0.88671875" style="3" customWidth="1"/>
    <col min="7" max="7" width="18.5546875" style="6" customWidth="1"/>
    <col min="8" max="8" width="1" style="3" customWidth="1"/>
    <col min="9" max="9" width="18.5546875" style="6" customWidth="1"/>
    <col min="10" max="10" width="2.6640625" style="3" customWidth="1"/>
    <col min="11" max="11" width="13.109375" style="3" bestFit="1" customWidth="1"/>
    <col min="12" max="14" width="9.109375" style="3"/>
    <col min="15" max="15" width="17" style="3" bestFit="1" customWidth="1"/>
    <col min="16" max="16384" width="9.109375" style="3"/>
  </cols>
  <sheetData>
    <row r="1" spans="2:11" ht="7.8" customHeight="1" x14ac:dyDescent="0.25"/>
    <row r="2" spans="2:11" ht="17.399999999999999" x14ac:dyDescent="0.3">
      <c r="B2" s="281" t="s">
        <v>817</v>
      </c>
      <c r="C2" s="281"/>
      <c r="D2" s="281"/>
      <c r="E2" s="281"/>
      <c r="F2" s="281"/>
      <c r="G2" s="281"/>
      <c r="H2" s="281"/>
      <c r="I2" s="281"/>
      <c r="J2" s="148"/>
      <c r="K2" s="149"/>
    </row>
    <row r="3" spans="2:11" x14ac:dyDescent="0.25">
      <c r="B3" s="282" t="s">
        <v>816</v>
      </c>
      <c r="C3" s="282"/>
      <c r="D3" s="282"/>
      <c r="E3" s="282"/>
      <c r="F3" s="282"/>
      <c r="G3" s="282"/>
      <c r="H3" s="282"/>
      <c r="I3" s="282"/>
      <c r="J3" s="148"/>
      <c r="K3" s="149"/>
    </row>
    <row r="4" spans="2:11" x14ac:dyDescent="0.25">
      <c r="B4" s="282" t="s">
        <v>818</v>
      </c>
      <c r="C4" s="282"/>
      <c r="D4" s="282"/>
      <c r="E4" s="282"/>
      <c r="F4" s="282"/>
      <c r="G4" s="282"/>
      <c r="H4" s="282"/>
      <c r="I4" s="282"/>
      <c r="J4" s="148"/>
      <c r="K4" s="149"/>
    </row>
    <row r="5" spans="2:11" x14ac:dyDescent="0.25">
      <c r="B5" s="282" t="s">
        <v>819</v>
      </c>
      <c r="C5" s="282"/>
      <c r="D5" s="282"/>
      <c r="E5" s="282"/>
      <c r="F5" s="282"/>
      <c r="G5" s="282"/>
      <c r="H5" s="282"/>
      <c r="I5" s="282"/>
      <c r="J5" s="148"/>
      <c r="K5" s="149"/>
    </row>
    <row r="6" spans="2:11" x14ac:dyDescent="0.25">
      <c r="B6" s="282" t="s">
        <v>820</v>
      </c>
      <c r="C6" s="282"/>
      <c r="D6" s="282"/>
      <c r="E6" s="282"/>
      <c r="F6" s="282"/>
      <c r="G6" s="282"/>
      <c r="H6" s="282"/>
      <c r="I6" s="282"/>
      <c r="J6" s="148"/>
      <c r="K6" s="149"/>
    </row>
    <row r="7" spans="2:11" ht="7.8" customHeight="1" x14ac:dyDescent="0.25">
      <c r="B7" s="51"/>
      <c r="C7" s="12"/>
      <c r="D7" s="12"/>
      <c r="E7" s="12"/>
      <c r="F7" s="11"/>
      <c r="G7" s="150"/>
      <c r="H7" s="11"/>
      <c r="I7" s="151"/>
      <c r="J7" s="11"/>
    </row>
    <row r="8" spans="2:11" x14ac:dyDescent="0.25">
      <c r="B8" s="98"/>
      <c r="C8" s="2"/>
      <c r="D8" s="2"/>
      <c r="E8" s="14" t="s">
        <v>153</v>
      </c>
      <c r="F8" s="10"/>
      <c r="G8" s="14" t="s">
        <v>153</v>
      </c>
      <c r="H8" s="10"/>
      <c r="I8" s="14" t="s">
        <v>154</v>
      </c>
      <c r="J8" s="11"/>
    </row>
    <row r="9" spans="2:11" x14ac:dyDescent="0.25">
      <c r="B9" s="98"/>
      <c r="C9" s="2"/>
      <c r="D9" s="2"/>
      <c r="E9" s="14" t="s">
        <v>695</v>
      </c>
      <c r="F9" s="10"/>
      <c r="G9" s="14" t="s">
        <v>696</v>
      </c>
      <c r="H9" s="10"/>
      <c r="I9" s="73" t="s">
        <v>157</v>
      </c>
      <c r="J9" s="11"/>
    </row>
    <row r="10" spans="2:11" ht="13.8" thickBot="1" x14ac:dyDescent="0.3">
      <c r="B10" s="99" t="s">
        <v>697</v>
      </c>
      <c r="C10" s="152"/>
      <c r="D10" s="10"/>
      <c r="E10" s="74" t="s">
        <v>161</v>
      </c>
      <c r="F10" s="10"/>
      <c r="G10" s="74" t="s">
        <v>161</v>
      </c>
      <c r="H10" s="10"/>
      <c r="I10" s="74" t="s">
        <v>161</v>
      </c>
      <c r="J10" s="11"/>
    </row>
    <row r="11" spans="2:11" ht="7.5" customHeight="1" x14ac:dyDescent="0.25">
      <c r="B11" s="1"/>
      <c r="C11" s="10"/>
      <c r="D11" s="10"/>
      <c r="E11" s="7"/>
      <c r="F11" s="10"/>
      <c r="G11" s="133"/>
      <c r="H11" s="10"/>
      <c r="I11" s="133"/>
      <c r="J11" s="11"/>
    </row>
    <row r="12" spans="2:11" x14ac:dyDescent="0.25">
      <c r="B12" s="154" t="s">
        <v>698</v>
      </c>
      <c r="C12" s="19"/>
      <c r="D12" s="10"/>
      <c r="E12" s="7"/>
      <c r="F12" s="10"/>
      <c r="G12" s="133"/>
      <c r="H12" s="10"/>
      <c r="I12" s="133"/>
      <c r="J12" s="11"/>
    </row>
    <row r="13" spans="2:11" x14ac:dyDescent="0.25">
      <c r="B13" s="155">
        <v>302</v>
      </c>
      <c r="C13" s="156" t="s">
        <v>699</v>
      </c>
      <c r="D13" s="19"/>
      <c r="E13" s="34"/>
      <c r="F13" s="11"/>
      <c r="G13" s="83"/>
      <c r="H13" s="72"/>
      <c r="I13" s="157"/>
      <c r="J13" s="11"/>
    </row>
    <row r="14" spans="2:11" hidden="1" x14ac:dyDescent="0.25">
      <c r="B14" s="51"/>
      <c r="C14" s="158" t="s">
        <v>700</v>
      </c>
      <c r="D14" s="158"/>
      <c r="E14" s="159">
        <v>56</v>
      </c>
      <c r="F14" s="160"/>
      <c r="G14" s="159">
        <v>55.57</v>
      </c>
      <c r="H14" s="161"/>
      <c r="I14" s="159">
        <v>21522</v>
      </c>
      <c r="J14" s="11"/>
    </row>
    <row r="15" spans="2:11" x14ac:dyDescent="0.25">
      <c r="B15" s="163" t="s">
        <v>701</v>
      </c>
      <c r="C15" s="163"/>
      <c r="D15" s="163"/>
      <c r="E15" s="164">
        <v>64330</v>
      </c>
      <c r="F15" s="165"/>
      <c r="G15" s="164">
        <v>121983.43</v>
      </c>
      <c r="H15" s="38"/>
      <c r="I15" s="167">
        <v>120605</v>
      </c>
      <c r="J15" s="11"/>
    </row>
    <row r="16" spans="2:11" ht="9" customHeight="1" x14ac:dyDescent="0.25">
      <c r="B16" s="82"/>
      <c r="C16" s="82"/>
      <c r="D16" s="82"/>
      <c r="E16" s="66"/>
      <c r="F16" s="53"/>
      <c r="G16" s="66"/>
      <c r="H16" s="11"/>
      <c r="I16" s="169"/>
      <c r="J16" s="11"/>
    </row>
    <row r="17" spans="2:10" x14ac:dyDescent="0.25">
      <c r="B17" s="154" t="s">
        <v>702</v>
      </c>
      <c r="C17" s="19"/>
      <c r="D17" s="10"/>
      <c r="E17" s="7"/>
      <c r="F17" s="10"/>
      <c r="G17" s="133"/>
      <c r="H17" s="10"/>
      <c r="I17" s="133"/>
      <c r="J17" s="11"/>
    </row>
    <row r="18" spans="2:10" x14ac:dyDescent="0.25">
      <c r="B18" s="155">
        <v>302</v>
      </c>
      <c r="C18" s="156" t="s">
        <v>699</v>
      </c>
      <c r="D18" s="19"/>
      <c r="E18" s="34"/>
      <c r="F18" s="11"/>
      <c r="G18" s="83"/>
      <c r="H18" s="72"/>
      <c r="I18" s="157"/>
      <c r="J18" s="11"/>
    </row>
    <row r="19" spans="2:10" hidden="1" x14ac:dyDescent="0.25">
      <c r="B19" s="51"/>
      <c r="C19" s="158" t="s">
        <v>700</v>
      </c>
      <c r="D19" s="158"/>
      <c r="E19" s="159">
        <v>56</v>
      </c>
      <c r="F19" s="160"/>
      <c r="G19" s="159">
        <v>55.57</v>
      </c>
      <c r="H19" s="161"/>
      <c r="I19" s="159">
        <v>21522</v>
      </c>
      <c r="J19" s="11"/>
    </row>
    <row r="20" spans="2:10" x14ac:dyDescent="0.25">
      <c r="B20" s="163" t="s">
        <v>703</v>
      </c>
      <c r="C20" s="163"/>
      <c r="D20" s="163"/>
      <c r="E20" s="166">
        <v>63</v>
      </c>
      <c r="F20" s="165"/>
      <c r="G20" s="166">
        <v>63</v>
      </c>
      <c r="H20" s="38"/>
      <c r="I20" s="170">
        <v>63</v>
      </c>
      <c r="J20" s="11"/>
    </row>
    <row r="21" spans="2:10" ht="8.25" customHeight="1" x14ac:dyDescent="0.25">
      <c r="B21" s="1"/>
      <c r="C21" s="10"/>
      <c r="D21" s="10"/>
      <c r="E21" s="7"/>
      <c r="F21" s="10"/>
      <c r="G21" s="133"/>
      <c r="H21" s="10"/>
      <c r="I21" s="133"/>
      <c r="J21" s="11"/>
    </row>
    <row r="22" spans="2:10" x14ac:dyDescent="0.25">
      <c r="B22" s="154" t="s">
        <v>704</v>
      </c>
      <c r="C22" s="19"/>
      <c r="D22" s="10"/>
      <c r="E22" s="7"/>
      <c r="F22" s="10"/>
      <c r="G22" s="133"/>
      <c r="H22" s="10"/>
      <c r="I22" s="133"/>
      <c r="J22" s="11"/>
    </row>
    <row r="23" spans="2:10" x14ac:dyDescent="0.25">
      <c r="B23" s="155">
        <v>302</v>
      </c>
      <c r="C23" s="156" t="s">
        <v>699</v>
      </c>
      <c r="D23" s="19"/>
      <c r="E23" s="34"/>
      <c r="F23" s="11"/>
      <c r="G23" s="83"/>
      <c r="H23" s="72"/>
      <c r="I23" s="83"/>
      <c r="J23" s="11"/>
    </row>
    <row r="24" spans="2:10" hidden="1" x14ac:dyDescent="0.25">
      <c r="B24" s="155"/>
      <c r="C24" s="158" t="s">
        <v>705</v>
      </c>
      <c r="D24" s="158"/>
      <c r="E24" s="159">
        <v>17884</v>
      </c>
      <c r="F24" s="161"/>
      <c r="G24" s="159">
        <v>19400</v>
      </c>
      <c r="H24" s="160"/>
      <c r="I24" s="159">
        <v>17884</v>
      </c>
      <c r="J24" s="11"/>
    </row>
    <row r="25" spans="2:10" x14ac:dyDescent="0.25">
      <c r="B25" s="163" t="s">
        <v>706</v>
      </c>
      <c r="C25" s="163"/>
      <c r="D25" s="163"/>
      <c r="E25" s="166">
        <v>117116</v>
      </c>
      <c r="F25" s="165"/>
      <c r="G25" s="166">
        <v>130672.23</v>
      </c>
      <c r="H25" s="38"/>
      <c r="I25" s="170">
        <v>87979</v>
      </c>
      <c r="J25" s="11"/>
    </row>
    <row r="26" spans="2:10" ht="8.25" customHeight="1" x14ac:dyDescent="0.25">
      <c r="B26" s="82"/>
      <c r="C26" s="82"/>
      <c r="D26" s="82"/>
      <c r="E26" s="64"/>
      <c r="F26" s="53"/>
      <c r="G26" s="64"/>
      <c r="H26" s="11"/>
      <c r="I26" s="83"/>
      <c r="J26" s="11"/>
    </row>
    <row r="27" spans="2:10" x14ac:dyDescent="0.25">
      <c r="B27" s="154" t="s">
        <v>707</v>
      </c>
      <c r="C27" s="19"/>
      <c r="D27" s="10"/>
      <c r="E27" s="7"/>
      <c r="F27" s="10"/>
      <c r="G27" s="133"/>
      <c r="H27" s="10"/>
      <c r="I27" s="133"/>
      <c r="J27" s="11"/>
    </row>
    <row r="28" spans="2:10" x14ac:dyDescent="0.25">
      <c r="B28" s="155">
        <v>302</v>
      </c>
      <c r="C28" s="156" t="s">
        <v>699</v>
      </c>
      <c r="D28" s="19"/>
      <c r="E28" s="34"/>
      <c r="F28" s="11"/>
      <c r="G28" s="83"/>
      <c r="H28" s="72"/>
      <c r="I28" s="83"/>
      <c r="J28" s="11"/>
    </row>
    <row r="29" spans="2:10" hidden="1" x14ac:dyDescent="0.25">
      <c r="B29" s="51"/>
      <c r="C29" s="158" t="s">
        <v>700</v>
      </c>
      <c r="D29" s="158"/>
      <c r="E29" s="161">
        <v>11</v>
      </c>
      <c r="F29" s="171"/>
      <c r="G29" s="159">
        <v>10.73</v>
      </c>
      <c r="H29" s="162"/>
      <c r="I29" s="159">
        <v>11</v>
      </c>
      <c r="J29" s="11"/>
    </row>
    <row r="30" spans="2:10" x14ac:dyDescent="0.25">
      <c r="B30" s="163" t="s">
        <v>708</v>
      </c>
      <c r="C30" s="163"/>
      <c r="D30" s="163"/>
      <c r="E30" s="166">
        <v>11</v>
      </c>
      <c r="F30" s="165"/>
      <c r="G30" s="166">
        <v>11</v>
      </c>
      <c r="H30" s="38"/>
      <c r="I30" s="170">
        <v>11</v>
      </c>
      <c r="J30" s="11"/>
    </row>
    <row r="31" spans="2:10" ht="8.25" customHeight="1" x14ac:dyDescent="0.25">
      <c r="B31" s="82"/>
      <c r="C31" s="82"/>
      <c r="D31" s="82"/>
      <c r="E31" s="64"/>
      <c r="F31" s="53"/>
      <c r="G31" s="64"/>
      <c r="H31" s="11"/>
      <c r="I31" s="83"/>
      <c r="J31" s="11"/>
    </row>
    <row r="32" spans="2:10" x14ac:dyDescent="0.25">
      <c r="B32" s="172" t="s">
        <v>709</v>
      </c>
      <c r="C32" s="173"/>
      <c r="D32" s="19"/>
      <c r="E32" s="34" t="s">
        <v>152</v>
      </c>
      <c r="F32" s="53"/>
      <c r="G32" s="83"/>
      <c r="H32" s="11"/>
      <c r="I32" s="83" t="s">
        <v>152</v>
      </c>
      <c r="J32" s="11"/>
    </row>
    <row r="33" spans="2:11" x14ac:dyDescent="0.25">
      <c r="B33" s="155">
        <v>545</v>
      </c>
      <c r="C33" s="156" t="s">
        <v>710</v>
      </c>
      <c r="D33" s="12"/>
      <c r="E33" s="12"/>
      <c r="F33" s="12"/>
      <c r="G33" s="42"/>
      <c r="H33" s="12"/>
      <c r="I33" s="42"/>
      <c r="J33" s="11"/>
    </row>
    <row r="34" spans="2:11" hidden="1" x14ac:dyDescent="0.25">
      <c r="B34" s="51"/>
      <c r="C34" s="19" t="s">
        <v>705</v>
      </c>
      <c r="D34" s="19"/>
      <c r="E34" s="83">
        <v>898000</v>
      </c>
      <c r="F34" s="64"/>
      <c r="G34" s="83">
        <v>897660</v>
      </c>
      <c r="H34" s="42"/>
      <c r="I34" s="83">
        <v>898000</v>
      </c>
      <c r="J34" s="11"/>
    </row>
    <row r="35" spans="2:11" hidden="1" x14ac:dyDescent="0.25">
      <c r="B35" s="51"/>
      <c r="C35" s="19" t="s">
        <v>711</v>
      </c>
      <c r="D35" s="19"/>
      <c r="E35" s="34">
        <v>914000</v>
      </c>
      <c r="F35" s="53"/>
      <c r="G35" s="83">
        <v>914245</v>
      </c>
      <c r="H35" s="11"/>
      <c r="I35" s="83">
        <v>914000</v>
      </c>
      <c r="J35" s="11"/>
    </row>
    <row r="36" spans="2:11" hidden="1" x14ac:dyDescent="0.25">
      <c r="B36" s="51"/>
      <c r="C36" s="19" t="s">
        <v>712</v>
      </c>
      <c r="D36" s="19"/>
      <c r="E36" s="34">
        <v>1175000</v>
      </c>
      <c r="F36" s="53"/>
      <c r="G36" s="83">
        <v>1176236</v>
      </c>
      <c r="H36" s="11"/>
      <c r="I36" s="83">
        <v>1175000</v>
      </c>
      <c r="J36" s="11"/>
    </row>
    <row r="37" spans="2:11" hidden="1" x14ac:dyDescent="0.25">
      <c r="B37" s="51"/>
      <c r="C37" s="19" t="s">
        <v>713</v>
      </c>
      <c r="D37" s="19"/>
      <c r="E37" s="34">
        <v>560000</v>
      </c>
      <c r="F37" s="53"/>
      <c r="G37" s="83">
        <v>563188</v>
      </c>
      <c r="H37" s="11"/>
      <c r="I37" s="83">
        <v>560000</v>
      </c>
      <c r="J37" s="11"/>
    </row>
    <row r="38" spans="2:11" hidden="1" x14ac:dyDescent="0.25">
      <c r="B38" s="51"/>
      <c r="C38" s="19" t="s">
        <v>714</v>
      </c>
      <c r="D38" s="19"/>
      <c r="E38" s="64">
        <v>1459957</v>
      </c>
      <c r="F38" s="53"/>
      <c r="G38" s="83">
        <v>1899837</v>
      </c>
      <c r="H38" s="11"/>
      <c r="I38" s="83">
        <v>1459957</v>
      </c>
      <c r="J38" s="11"/>
    </row>
    <row r="39" spans="2:11" x14ac:dyDescent="0.25">
      <c r="B39" s="163" t="s">
        <v>715</v>
      </c>
      <c r="C39" s="163"/>
      <c r="D39" s="163"/>
      <c r="E39" s="166">
        <v>1964877</v>
      </c>
      <c r="F39" s="165"/>
      <c r="G39" s="166">
        <v>1964877</v>
      </c>
      <c r="H39" s="38"/>
      <c r="I39" s="166">
        <v>2149304</v>
      </c>
      <c r="J39" s="11"/>
    </row>
    <row r="40" spans="2:11" ht="7.5" customHeight="1" x14ac:dyDescent="0.25">
      <c r="B40" s="51"/>
      <c r="C40" s="19"/>
      <c r="D40" s="19"/>
      <c r="E40" s="34"/>
      <c r="F40" s="11"/>
      <c r="G40" s="83"/>
      <c r="H40" s="72"/>
      <c r="I40" s="83"/>
      <c r="J40" s="11"/>
    </row>
    <row r="41" spans="2:11" x14ac:dyDescent="0.25">
      <c r="B41" s="154" t="s">
        <v>716</v>
      </c>
      <c r="C41" s="19"/>
      <c r="D41" s="19"/>
      <c r="E41" s="34" t="s">
        <v>717</v>
      </c>
      <c r="F41" s="53"/>
      <c r="G41" s="83"/>
      <c r="H41" s="72"/>
      <c r="I41" s="83" t="s">
        <v>717</v>
      </c>
      <c r="J41" s="11"/>
    </row>
    <row r="42" spans="2:11" hidden="1" x14ac:dyDescent="0.25">
      <c r="B42" s="51"/>
      <c r="C42" s="158" t="s">
        <v>718</v>
      </c>
      <c r="D42" s="158"/>
      <c r="E42" s="161">
        <v>237966.6</v>
      </c>
      <c r="F42" s="162"/>
      <c r="G42" s="159">
        <v>237966.6</v>
      </c>
      <c r="H42" s="171"/>
      <c r="I42" s="159">
        <v>237966.6</v>
      </c>
      <c r="J42" s="11"/>
    </row>
    <row r="43" spans="2:11" x14ac:dyDescent="0.25">
      <c r="B43" s="155">
        <v>202</v>
      </c>
      <c r="C43" s="174" t="s">
        <v>719</v>
      </c>
      <c r="D43" s="19"/>
      <c r="E43" s="34">
        <v>0</v>
      </c>
      <c r="F43" s="53"/>
      <c r="G43" s="83">
        <v>0</v>
      </c>
      <c r="H43" s="11"/>
      <c r="I43" s="83"/>
      <c r="J43" s="11"/>
    </row>
    <row r="44" spans="2:11" hidden="1" x14ac:dyDescent="0.25">
      <c r="B44" s="175"/>
      <c r="C44" s="19" t="s">
        <v>705</v>
      </c>
      <c r="D44" s="19"/>
      <c r="E44" s="34">
        <v>422499.94</v>
      </c>
      <c r="F44" s="53"/>
      <c r="G44" s="83">
        <v>433073</v>
      </c>
      <c r="H44" s="11"/>
      <c r="I44" s="83">
        <v>422499.94</v>
      </c>
      <c r="J44" s="11"/>
      <c r="K44" s="168"/>
    </row>
    <row r="45" spans="2:11" hidden="1" x14ac:dyDescent="0.25">
      <c r="B45" s="175"/>
      <c r="C45" s="19" t="s">
        <v>711</v>
      </c>
      <c r="D45" s="19"/>
      <c r="E45" s="34">
        <v>500000</v>
      </c>
      <c r="F45" s="53"/>
      <c r="G45" s="83">
        <v>734702</v>
      </c>
      <c r="H45" s="11"/>
      <c r="I45" s="83">
        <v>500000</v>
      </c>
      <c r="J45" s="11"/>
      <c r="K45" s="168"/>
    </row>
    <row r="46" spans="2:11" hidden="1" x14ac:dyDescent="0.25">
      <c r="B46" s="175"/>
      <c r="C46" s="19" t="s">
        <v>712</v>
      </c>
      <c r="D46" s="19"/>
      <c r="E46" s="34">
        <v>200000</v>
      </c>
      <c r="F46" s="53"/>
      <c r="G46" s="83">
        <v>125499</v>
      </c>
      <c r="H46" s="11"/>
      <c r="I46" s="83">
        <v>200000</v>
      </c>
      <c r="J46" s="11"/>
      <c r="K46" s="168"/>
    </row>
    <row r="47" spans="2:11" hidden="1" x14ac:dyDescent="0.25">
      <c r="B47" s="175"/>
      <c r="C47" s="19" t="s">
        <v>713</v>
      </c>
      <c r="D47" s="19"/>
      <c r="E47" s="34">
        <v>40000</v>
      </c>
      <c r="F47" s="53"/>
      <c r="G47" s="83">
        <v>48081</v>
      </c>
      <c r="H47" s="11"/>
      <c r="I47" s="83">
        <v>40000</v>
      </c>
      <c r="J47" s="11"/>
      <c r="K47" s="168"/>
    </row>
    <row r="48" spans="2:11" hidden="1" x14ac:dyDescent="0.25">
      <c r="B48" s="175"/>
      <c r="C48" s="158" t="s">
        <v>714</v>
      </c>
      <c r="D48" s="158"/>
      <c r="E48" s="161">
        <v>416091</v>
      </c>
      <c r="F48" s="162"/>
      <c r="G48" s="159">
        <v>366525.4</v>
      </c>
      <c r="H48" s="171"/>
      <c r="I48" s="83">
        <v>416091</v>
      </c>
      <c r="J48" s="11"/>
      <c r="K48" s="168"/>
    </row>
    <row r="49" spans="2:11" x14ac:dyDescent="0.25">
      <c r="B49" s="155">
        <v>545</v>
      </c>
      <c r="C49" s="156" t="s">
        <v>710</v>
      </c>
      <c r="D49" s="19"/>
      <c r="E49" s="34">
        <v>302191</v>
      </c>
      <c r="F49" s="53"/>
      <c r="G49" s="83">
        <v>302191</v>
      </c>
      <c r="H49" s="11"/>
      <c r="I49" s="159">
        <v>16162</v>
      </c>
      <c r="J49" s="11"/>
      <c r="K49" s="168"/>
    </row>
    <row r="50" spans="2:11" x14ac:dyDescent="0.25">
      <c r="B50" s="163" t="s">
        <v>720</v>
      </c>
      <c r="C50" s="176"/>
      <c r="D50" s="163"/>
      <c r="E50" s="166">
        <v>302191</v>
      </c>
      <c r="F50" s="165"/>
      <c r="G50" s="166">
        <v>302191</v>
      </c>
      <c r="H50" s="38"/>
      <c r="I50" s="166">
        <v>16162</v>
      </c>
      <c r="J50" s="11"/>
      <c r="K50" s="168"/>
    </row>
    <row r="51" spans="2:11" ht="5.25" customHeight="1" x14ac:dyDescent="0.25">
      <c r="B51" s="82"/>
      <c r="C51" s="177"/>
      <c r="D51" s="82"/>
      <c r="E51" s="64"/>
      <c r="F51" s="53"/>
      <c r="G51" s="64"/>
      <c r="H51" s="11"/>
      <c r="I51" s="64"/>
      <c r="J51" s="11"/>
      <c r="K51" s="168"/>
    </row>
    <row r="52" spans="2:11" x14ac:dyDescent="0.25">
      <c r="B52" s="154" t="s">
        <v>721</v>
      </c>
      <c r="C52" s="177"/>
      <c r="D52" s="82"/>
      <c r="E52" s="64"/>
      <c r="F52" s="53"/>
      <c r="G52" s="64"/>
      <c r="H52" s="11"/>
      <c r="I52" s="64"/>
      <c r="J52" s="11"/>
      <c r="K52" s="168"/>
    </row>
    <row r="53" spans="2:11" x14ac:dyDescent="0.25">
      <c r="B53" s="155">
        <v>303</v>
      </c>
      <c r="C53" s="156" t="s">
        <v>722</v>
      </c>
      <c r="D53" s="82"/>
      <c r="E53" s="64"/>
      <c r="F53" s="53"/>
      <c r="G53" s="64"/>
      <c r="H53" s="11"/>
      <c r="I53" s="64"/>
      <c r="J53" s="11"/>
      <c r="K53" s="168"/>
    </row>
    <row r="54" spans="2:11" x14ac:dyDescent="0.25">
      <c r="B54" s="163" t="s">
        <v>723</v>
      </c>
      <c r="C54" s="163"/>
      <c r="D54" s="163"/>
      <c r="E54" s="166">
        <v>0</v>
      </c>
      <c r="F54" s="165"/>
      <c r="G54" s="166">
        <v>0</v>
      </c>
      <c r="H54" s="38"/>
      <c r="I54" s="166">
        <v>1</v>
      </c>
      <c r="J54" s="11"/>
      <c r="K54" s="168"/>
    </row>
    <row r="55" spans="2:11" ht="7.5" customHeight="1" x14ac:dyDescent="0.25">
      <c r="B55" s="51"/>
      <c r="C55" s="19"/>
      <c r="D55" s="19"/>
      <c r="E55" s="34"/>
      <c r="F55" s="11"/>
      <c r="G55" s="83"/>
      <c r="H55" s="72"/>
      <c r="I55" s="83"/>
      <c r="J55" s="11"/>
    </row>
    <row r="56" spans="2:11" x14ac:dyDescent="0.25">
      <c r="B56" s="154" t="s">
        <v>724</v>
      </c>
      <c r="C56" s="19"/>
      <c r="D56" s="10"/>
      <c r="E56" s="7"/>
      <c r="F56" s="10"/>
      <c r="G56" s="133"/>
      <c r="H56" s="10"/>
      <c r="I56" s="133"/>
      <c r="J56" s="11"/>
    </row>
    <row r="57" spans="2:11" x14ac:dyDescent="0.25">
      <c r="B57" s="155">
        <v>303</v>
      </c>
      <c r="C57" s="156" t="s">
        <v>722</v>
      </c>
      <c r="D57" s="19"/>
      <c r="E57" s="34"/>
      <c r="F57" s="11"/>
      <c r="G57" s="83"/>
      <c r="H57" s="72"/>
      <c r="I57" s="83"/>
      <c r="J57" s="11"/>
    </row>
    <row r="58" spans="2:11" hidden="1" x14ac:dyDescent="0.25">
      <c r="B58" s="155"/>
      <c r="C58" s="19" t="s">
        <v>711</v>
      </c>
      <c r="D58" s="19"/>
      <c r="E58" s="34">
        <v>83000</v>
      </c>
      <c r="F58" s="11"/>
      <c r="G58" s="83">
        <v>82860.67</v>
      </c>
      <c r="H58" s="72"/>
      <c r="I58" s="83">
        <v>83000</v>
      </c>
      <c r="J58" s="11"/>
    </row>
    <row r="59" spans="2:11" hidden="1" x14ac:dyDescent="0.25">
      <c r="B59" s="155"/>
      <c r="C59" s="19" t="s">
        <v>700</v>
      </c>
      <c r="D59" s="19"/>
      <c r="E59" s="83">
        <v>72538</v>
      </c>
      <c r="F59" s="64"/>
      <c r="G59" s="83">
        <v>65419</v>
      </c>
      <c r="H59" s="42"/>
      <c r="I59" s="83">
        <v>72538</v>
      </c>
      <c r="J59" s="11"/>
    </row>
    <row r="60" spans="2:11" x14ac:dyDescent="0.25">
      <c r="B60" s="163" t="s">
        <v>725</v>
      </c>
      <c r="C60" s="163"/>
      <c r="D60" s="163"/>
      <c r="E60" s="166">
        <v>53603</v>
      </c>
      <c r="F60" s="165"/>
      <c r="G60" s="166">
        <v>53603</v>
      </c>
      <c r="H60" s="38"/>
      <c r="I60" s="166">
        <v>51761</v>
      </c>
      <c r="J60" s="11"/>
    </row>
    <row r="61" spans="2:11" ht="7.5" customHeight="1" x14ac:dyDescent="0.25">
      <c r="B61" s="51"/>
      <c r="C61" s="19"/>
      <c r="D61" s="19"/>
      <c r="E61" s="34"/>
      <c r="F61" s="11"/>
      <c r="G61" s="83"/>
      <c r="H61" s="72"/>
      <c r="I61" s="83"/>
      <c r="J61" s="11"/>
    </row>
    <row r="62" spans="2:11" x14ac:dyDescent="0.25">
      <c r="B62" s="154" t="s">
        <v>726</v>
      </c>
      <c r="C62" s="19"/>
      <c r="D62" s="10"/>
      <c r="E62" s="7"/>
      <c r="F62" s="10"/>
      <c r="G62" s="133"/>
      <c r="H62" s="10"/>
      <c r="I62" s="133"/>
      <c r="J62" s="11"/>
    </row>
    <row r="63" spans="2:11" x14ac:dyDescent="0.25">
      <c r="B63" s="155">
        <v>304</v>
      </c>
      <c r="C63" s="156" t="s">
        <v>727</v>
      </c>
      <c r="D63" s="19"/>
      <c r="E63" s="34"/>
      <c r="F63" s="11"/>
      <c r="G63" s="83"/>
      <c r="H63" s="72"/>
      <c r="I63" s="83"/>
      <c r="J63" s="11"/>
    </row>
    <row r="64" spans="2:11" hidden="1" x14ac:dyDescent="0.25">
      <c r="B64" s="155"/>
      <c r="C64" s="82" t="s">
        <v>705</v>
      </c>
      <c r="D64" s="82"/>
      <c r="E64" s="64">
        <v>63154</v>
      </c>
      <c r="F64" s="11"/>
      <c r="G64" s="83">
        <v>63144</v>
      </c>
      <c r="H64" s="53"/>
      <c r="I64" s="83">
        <v>63154</v>
      </c>
      <c r="J64" s="11"/>
    </row>
    <row r="65" spans="2:10" hidden="1" x14ac:dyDescent="0.25">
      <c r="B65" s="51"/>
      <c r="C65" s="19" t="s">
        <v>711</v>
      </c>
      <c r="D65" s="158"/>
      <c r="E65" s="161">
        <v>0</v>
      </c>
      <c r="F65" s="171"/>
      <c r="G65" s="159">
        <v>25000</v>
      </c>
      <c r="H65" s="162"/>
      <c r="I65" s="159">
        <v>0</v>
      </c>
      <c r="J65" s="11"/>
    </row>
    <row r="66" spans="2:10" x14ac:dyDescent="0.25">
      <c r="B66" s="163" t="s">
        <v>728</v>
      </c>
      <c r="C66" s="163"/>
      <c r="D66" s="163"/>
      <c r="E66" s="166">
        <v>64283</v>
      </c>
      <c r="F66" s="165"/>
      <c r="G66" s="166">
        <v>64283</v>
      </c>
      <c r="H66" s="38"/>
      <c r="I66" s="166">
        <v>64131</v>
      </c>
      <c r="J66" s="11"/>
    </row>
    <row r="67" spans="2:10" ht="7.5" customHeight="1" x14ac:dyDescent="0.25">
      <c r="B67" s="51"/>
      <c r="C67" s="19"/>
      <c r="D67" s="19"/>
      <c r="E67" s="34"/>
      <c r="F67" s="11"/>
      <c r="G67" s="83"/>
      <c r="H67" s="72"/>
      <c r="I67" s="83"/>
      <c r="J67" s="11"/>
    </row>
    <row r="68" spans="2:10" x14ac:dyDescent="0.25">
      <c r="B68" s="154" t="s">
        <v>729</v>
      </c>
      <c r="C68" s="19"/>
      <c r="D68" s="10"/>
      <c r="E68" s="7"/>
      <c r="F68" s="10"/>
      <c r="G68" s="133"/>
      <c r="H68" s="10"/>
      <c r="I68" s="133"/>
      <c r="J68" s="11"/>
    </row>
    <row r="69" spans="2:10" x14ac:dyDescent="0.25">
      <c r="B69" s="155">
        <v>304</v>
      </c>
      <c r="C69" s="156" t="s">
        <v>727</v>
      </c>
      <c r="D69" s="19"/>
      <c r="E69" s="34"/>
      <c r="F69" s="11"/>
      <c r="G69" s="83"/>
      <c r="H69" s="72"/>
      <c r="I69" s="83"/>
      <c r="J69" s="11"/>
    </row>
    <row r="70" spans="2:10" hidden="1" x14ac:dyDescent="0.25">
      <c r="B70" s="155"/>
      <c r="C70" s="19" t="s">
        <v>705</v>
      </c>
      <c r="D70" s="19"/>
      <c r="E70" s="83">
        <v>50000</v>
      </c>
      <c r="F70" s="64"/>
      <c r="G70" s="83">
        <v>95110</v>
      </c>
      <c r="H70" s="42"/>
      <c r="I70" s="83">
        <v>50000</v>
      </c>
      <c r="J70" s="11"/>
    </row>
    <row r="71" spans="2:10" hidden="1" x14ac:dyDescent="0.25">
      <c r="B71" s="155"/>
      <c r="C71" s="19" t="s">
        <v>711</v>
      </c>
      <c r="D71" s="19"/>
      <c r="E71" s="83">
        <v>35000</v>
      </c>
      <c r="F71" s="53"/>
      <c r="G71" s="83">
        <v>91650</v>
      </c>
      <c r="H71" s="12"/>
      <c r="I71" s="83">
        <v>35000</v>
      </c>
      <c r="J71" s="11"/>
    </row>
    <row r="72" spans="2:10" hidden="1" x14ac:dyDescent="0.25">
      <c r="B72" s="155"/>
      <c r="C72" s="19" t="s">
        <v>712</v>
      </c>
      <c r="D72" s="19"/>
      <c r="E72" s="83">
        <v>20000</v>
      </c>
      <c r="F72" s="53"/>
      <c r="G72" s="83">
        <v>33341</v>
      </c>
      <c r="H72" s="12"/>
      <c r="I72" s="83">
        <v>20000</v>
      </c>
      <c r="J72" s="11"/>
    </row>
    <row r="73" spans="2:10" hidden="1" x14ac:dyDescent="0.25">
      <c r="B73" s="155"/>
      <c r="C73" s="19" t="s">
        <v>713</v>
      </c>
      <c r="D73" s="19"/>
      <c r="E73" s="83">
        <v>22770</v>
      </c>
      <c r="F73" s="53"/>
      <c r="G73" s="83">
        <v>6344</v>
      </c>
      <c r="H73" s="12"/>
      <c r="I73" s="83">
        <v>22770</v>
      </c>
      <c r="J73" s="11"/>
    </row>
    <row r="74" spans="2:10" hidden="1" x14ac:dyDescent="0.25">
      <c r="B74" s="155"/>
      <c r="C74" s="158" t="s">
        <v>714</v>
      </c>
      <c r="D74" s="158"/>
      <c r="E74" s="161">
        <v>0</v>
      </c>
      <c r="F74" s="171"/>
      <c r="G74" s="159">
        <v>32227</v>
      </c>
      <c r="H74" s="162"/>
      <c r="I74" s="83">
        <v>0</v>
      </c>
      <c r="J74" s="11"/>
    </row>
    <row r="75" spans="2:10" x14ac:dyDescent="0.25">
      <c r="B75" s="163" t="s">
        <v>730</v>
      </c>
      <c r="C75" s="163"/>
      <c r="D75" s="163"/>
      <c r="E75" s="166">
        <v>385919</v>
      </c>
      <c r="F75" s="165"/>
      <c r="G75" s="166">
        <v>385919</v>
      </c>
      <c r="H75" s="38"/>
      <c r="I75" s="166">
        <v>296794</v>
      </c>
      <c r="J75" s="11"/>
    </row>
    <row r="76" spans="2:10" ht="7.2" customHeight="1" x14ac:dyDescent="0.25">
      <c r="B76" s="82"/>
      <c r="C76" s="82"/>
      <c r="D76" s="82"/>
      <c r="E76" s="64"/>
      <c r="F76" s="53"/>
      <c r="G76" s="64"/>
      <c r="H76" s="11"/>
      <c r="I76" s="64"/>
      <c r="J76" s="11"/>
    </row>
    <row r="77" spans="2:10" ht="13.8" customHeight="1" x14ac:dyDescent="0.25">
      <c r="B77" s="154" t="s">
        <v>731</v>
      </c>
      <c r="C77" s="19"/>
      <c r="D77" s="10"/>
      <c r="E77" s="7"/>
      <c r="F77" s="10"/>
      <c r="G77" s="133"/>
      <c r="H77" s="10"/>
      <c r="I77" s="133"/>
      <c r="J77" s="11"/>
    </row>
    <row r="78" spans="2:10" x14ac:dyDescent="0.25">
      <c r="B78" s="155">
        <v>304</v>
      </c>
      <c r="C78" s="156" t="s">
        <v>727</v>
      </c>
      <c r="D78" s="19"/>
      <c r="E78" s="34"/>
      <c r="F78" s="11"/>
      <c r="G78" s="83"/>
      <c r="H78" s="72"/>
      <c r="I78" s="83"/>
      <c r="J78" s="11"/>
    </row>
    <row r="79" spans="2:10" hidden="1" x14ac:dyDescent="0.25">
      <c r="B79" s="155"/>
      <c r="C79" s="19" t="s">
        <v>705</v>
      </c>
      <c r="D79" s="19"/>
      <c r="E79" s="83">
        <v>4702</v>
      </c>
      <c r="F79" s="64"/>
      <c r="G79" s="83">
        <v>4699.95</v>
      </c>
      <c r="H79" s="42"/>
      <c r="I79" s="83">
        <v>4702</v>
      </c>
      <c r="J79" s="11"/>
    </row>
    <row r="80" spans="2:10" x14ac:dyDescent="0.25">
      <c r="B80" s="163" t="s">
        <v>732</v>
      </c>
      <c r="C80" s="163"/>
      <c r="D80" s="163"/>
      <c r="E80" s="166">
        <v>4810</v>
      </c>
      <c r="F80" s="165"/>
      <c r="G80" s="166">
        <v>4810</v>
      </c>
      <c r="H80" s="38"/>
      <c r="I80" s="166">
        <v>4772</v>
      </c>
      <c r="J80" s="11"/>
    </row>
    <row r="81" spans="2:10" ht="7.5" customHeight="1" x14ac:dyDescent="0.25">
      <c r="B81" s="51"/>
      <c r="C81" s="19"/>
      <c r="D81" s="19"/>
      <c r="E81" s="34"/>
      <c r="F81" s="11"/>
      <c r="G81" s="83"/>
      <c r="H81" s="72"/>
      <c r="I81" s="83"/>
      <c r="J81" s="11"/>
    </row>
    <row r="82" spans="2:10" x14ac:dyDescent="0.25">
      <c r="B82" s="154" t="s">
        <v>733</v>
      </c>
      <c r="C82" s="19"/>
      <c r="D82" s="19"/>
      <c r="E82" s="34"/>
      <c r="F82" s="53"/>
      <c r="G82" s="83"/>
      <c r="H82" s="11"/>
      <c r="I82" s="83"/>
      <c r="J82" s="11"/>
    </row>
    <row r="83" spans="2:10" x14ac:dyDescent="0.25">
      <c r="B83" s="155">
        <v>545</v>
      </c>
      <c r="C83" s="156" t="s">
        <v>710</v>
      </c>
      <c r="D83" s="12"/>
      <c r="E83" s="34"/>
      <c r="F83" s="53"/>
      <c r="G83" s="83"/>
      <c r="H83" s="11"/>
      <c r="I83" s="83"/>
      <c r="J83" s="11"/>
    </row>
    <row r="84" spans="2:10" hidden="1" x14ac:dyDescent="0.25">
      <c r="B84" s="175"/>
      <c r="C84" s="19" t="s">
        <v>712</v>
      </c>
      <c r="D84" s="19"/>
      <c r="E84" s="161">
        <v>8425</v>
      </c>
      <c r="F84" s="162"/>
      <c r="G84" s="159">
        <v>170.35</v>
      </c>
      <c r="H84" s="171"/>
      <c r="I84" s="159">
        <v>8425</v>
      </c>
      <c r="J84" s="11"/>
    </row>
    <row r="85" spans="2:10" x14ac:dyDescent="0.25">
      <c r="B85" s="163" t="s">
        <v>734</v>
      </c>
      <c r="C85" s="163"/>
      <c r="D85" s="163"/>
      <c r="E85" s="178">
        <v>91334</v>
      </c>
      <c r="F85" s="178"/>
      <c r="G85" s="178">
        <v>91334</v>
      </c>
      <c r="H85" s="179"/>
      <c r="I85" s="178">
        <v>91129</v>
      </c>
      <c r="J85" s="11"/>
    </row>
    <row r="86" spans="2:10" ht="7.5" customHeight="1" x14ac:dyDescent="0.25">
      <c r="B86" s="51"/>
      <c r="C86" s="19"/>
      <c r="D86" s="19"/>
      <c r="E86" s="34"/>
      <c r="F86" s="11"/>
      <c r="G86" s="83"/>
      <c r="H86" s="72"/>
      <c r="I86" s="83"/>
      <c r="J86" s="11"/>
    </row>
    <row r="87" spans="2:10" x14ac:dyDescent="0.25">
      <c r="B87" s="154" t="s">
        <v>735</v>
      </c>
      <c r="C87" s="19"/>
      <c r="D87" s="19"/>
      <c r="E87" s="34"/>
      <c r="F87" s="53"/>
      <c r="G87" s="83"/>
      <c r="H87" s="11"/>
      <c r="I87" s="83"/>
      <c r="J87" s="11"/>
    </row>
    <row r="88" spans="2:10" hidden="1" x14ac:dyDescent="0.25">
      <c r="B88" s="51"/>
      <c r="C88" s="158" t="s">
        <v>718</v>
      </c>
      <c r="D88" s="158"/>
      <c r="E88" s="161">
        <v>49220.85</v>
      </c>
      <c r="F88" s="162"/>
      <c r="G88" s="159">
        <v>49220.85</v>
      </c>
      <c r="H88" s="171"/>
      <c r="I88" s="159">
        <v>49220.85</v>
      </c>
      <c r="J88" s="11"/>
    </row>
    <row r="89" spans="2:10" x14ac:dyDescent="0.25">
      <c r="B89" s="155">
        <v>202</v>
      </c>
      <c r="C89" s="156" t="s">
        <v>719</v>
      </c>
      <c r="D89" s="19"/>
      <c r="E89" s="34">
        <v>0</v>
      </c>
      <c r="F89" s="53"/>
      <c r="G89" s="83">
        <v>0</v>
      </c>
      <c r="H89" s="11"/>
      <c r="I89" s="83"/>
      <c r="J89" s="11"/>
    </row>
    <row r="90" spans="2:10" x14ac:dyDescent="0.25">
      <c r="B90" s="155">
        <v>545</v>
      </c>
      <c r="C90" s="156" t="s">
        <v>710</v>
      </c>
      <c r="D90" s="19"/>
      <c r="E90" s="34">
        <v>610710</v>
      </c>
      <c r="F90" s="53"/>
      <c r="G90" s="34">
        <v>610710</v>
      </c>
      <c r="H90" s="11"/>
      <c r="I90" s="161">
        <v>686796</v>
      </c>
      <c r="J90" s="11"/>
    </row>
    <row r="91" spans="2:10" x14ac:dyDescent="0.25">
      <c r="B91" s="163" t="s">
        <v>736</v>
      </c>
      <c r="C91" s="180"/>
      <c r="D91" s="163"/>
      <c r="E91" s="166">
        <v>610710</v>
      </c>
      <c r="F91" s="165"/>
      <c r="G91" s="166">
        <v>610710</v>
      </c>
      <c r="H91" s="38"/>
      <c r="I91" s="166">
        <v>686796</v>
      </c>
      <c r="J91" s="11"/>
    </row>
    <row r="92" spans="2:10" ht="7.5" customHeight="1" x14ac:dyDescent="0.25">
      <c r="B92" s="51"/>
      <c r="C92" s="19"/>
      <c r="D92" s="19"/>
      <c r="E92" s="34"/>
      <c r="F92" s="11"/>
      <c r="G92" s="83"/>
      <c r="H92" s="72"/>
      <c r="I92" s="83"/>
      <c r="J92" s="11"/>
    </row>
    <row r="93" spans="2:10" x14ac:dyDescent="0.25">
      <c r="B93" s="154" t="s">
        <v>737</v>
      </c>
      <c r="C93" s="19"/>
      <c r="D93" s="12"/>
      <c r="E93" s="12"/>
      <c r="F93" s="12"/>
      <c r="G93" s="42"/>
      <c r="H93" s="12"/>
      <c r="I93" s="42"/>
      <c r="J93" s="11"/>
    </row>
    <row r="94" spans="2:10" hidden="1" x14ac:dyDescent="0.25">
      <c r="B94" s="155"/>
      <c r="C94" s="19" t="s">
        <v>705</v>
      </c>
      <c r="D94" s="19"/>
      <c r="E94" s="34">
        <v>4000</v>
      </c>
      <c r="F94" s="11"/>
      <c r="G94" s="83">
        <v>3915.37</v>
      </c>
      <c r="H94" s="72"/>
      <c r="I94" s="83">
        <v>4000</v>
      </c>
      <c r="J94" s="11"/>
    </row>
    <row r="95" spans="2:10" hidden="1" x14ac:dyDescent="0.25">
      <c r="B95" s="51"/>
      <c r="C95" s="158" t="s">
        <v>738</v>
      </c>
      <c r="D95" s="158"/>
      <c r="E95" s="161">
        <v>61072</v>
      </c>
      <c r="F95" s="171"/>
      <c r="G95" s="159">
        <v>832</v>
      </c>
      <c r="H95" s="162"/>
      <c r="I95" s="159">
        <v>61072</v>
      </c>
      <c r="J95" s="11"/>
    </row>
    <row r="96" spans="2:10" x14ac:dyDescent="0.25">
      <c r="B96" s="155">
        <v>301</v>
      </c>
      <c r="C96" s="156" t="s">
        <v>739</v>
      </c>
      <c r="D96" s="19"/>
      <c r="E96" s="34"/>
      <c r="F96" s="11"/>
      <c r="G96" s="34"/>
      <c r="H96" s="72"/>
      <c r="I96" s="34"/>
      <c r="J96" s="11"/>
    </row>
    <row r="97" spans="2:10" x14ac:dyDescent="0.25">
      <c r="B97" s="163" t="s">
        <v>740</v>
      </c>
      <c r="C97" s="180"/>
      <c r="D97" s="163"/>
      <c r="E97" s="166">
        <v>269</v>
      </c>
      <c r="F97" s="165"/>
      <c r="G97" s="166">
        <v>269</v>
      </c>
      <c r="H97" s="38"/>
      <c r="I97" s="166">
        <v>261</v>
      </c>
      <c r="J97" s="11"/>
    </row>
    <row r="98" spans="2:10" ht="7.5" customHeight="1" x14ac:dyDescent="0.25">
      <c r="B98" s="51"/>
      <c r="C98" s="19"/>
      <c r="D98" s="19"/>
      <c r="E98" s="34"/>
      <c r="F98" s="11"/>
      <c r="G98" s="83"/>
      <c r="H98" s="72"/>
      <c r="I98" s="83"/>
      <c r="J98" s="11"/>
    </row>
    <row r="99" spans="2:10" x14ac:dyDescent="0.25">
      <c r="B99" s="154" t="s">
        <v>741</v>
      </c>
      <c r="C99" s="19"/>
      <c r="D99" s="19"/>
      <c r="E99" s="34"/>
      <c r="F99" s="11"/>
      <c r="G99" s="83"/>
      <c r="H99" s="72"/>
      <c r="I99" s="83"/>
      <c r="J99" s="11"/>
    </row>
    <row r="100" spans="2:10" hidden="1" x14ac:dyDescent="0.25">
      <c r="B100" s="175"/>
      <c r="C100" s="19" t="s">
        <v>705</v>
      </c>
      <c r="D100" s="19"/>
      <c r="E100" s="34">
        <v>5810</v>
      </c>
      <c r="F100" s="11"/>
      <c r="G100" s="83">
        <v>5810</v>
      </c>
      <c r="H100" s="72"/>
      <c r="I100" s="83">
        <v>5810</v>
      </c>
      <c r="J100" s="11"/>
    </row>
    <row r="101" spans="2:10" hidden="1" x14ac:dyDescent="0.25">
      <c r="B101" s="175"/>
      <c r="C101" s="19" t="s">
        <v>700</v>
      </c>
      <c r="D101" s="19"/>
      <c r="E101" s="34">
        <v>13589</v>
      </c>
      <c r="F101" s="11"/>
      <c r="G101" s="83">
        <v>13591</v>
      </c>
      <c r="H101" s="72"/>
      <c r="I101" s="83">
        <v>13589</v>
      </c>
      <c r="J101" s="11"/>
    </row>
    <row r="102" spans="2:10" hidden="1" x14ac:dyDescent="0.25">
      <c r="B102" s="51"/>
      <c r="C102" s="158" t="s">
        <v>718</v>
      </c>
      <c r="D102" s="158"/>
      <c r="E102" s="161">
        <v>0</v>
      </c>
      <c r="F102" s="171"/>
      <c r="G102" s="159">
        <v>0</v>
      </c>
      <c r="H102" s="162"/>
      <c r="I102" s="159">
        <v>0</v>
      </c>
      <c r="J102" s="11"/>
    </row>
    <row r="103" spans="2:10" x14ac:dyDescent="0.25">
      <c r="B103" s="155">
        <v>301</v>
      </c>
      <c r="C103" s="156" t="s">
        <v>739</v>
      </c>
      <c r="D103" s="181"/>
      <c r="E103" s="34"/>
      <c r="F103" s="11"/>
      <c r="G103" s="34"/>
      <c r="H103" s="72"/>
      <c r="I103" s="30"/>
      <c r="J103" s="11"/>
    </row>
    <row r="104" spans="2:10" x14ac:dyDescent="0.25">
      <c r="B104" s="163" t="s">
        <v>742</v>
      </c>
      <c r="C104" s="180"/>
      <c r="D104" s="163"/>
      <c r="E104" s="166">
        <v>153761</v>
      </c>
      <c r="F104" s="165"/>
      <c r="G104" s="166">
        <v>157987.66</v>
      </c>
      <c r="H104" s="38"/>
      <c r="I104" s="166">
        <v>54563</v>
      </c>
      <c r="J104" s="11"/>
    </row>
    <row r="105" spans="2:10" ht="7.5" customHeight="1" x14ac:dyDescent="0.25">
      <c r="B105" s="51"/>
      <c r="C105" s="19"/>
      <c r="D105" s="19"/>
      <c r="E105" s="34"/>
      <c r="F105" s="11"/>
      <c r="G105" s="83"/>
      <c r="H105" s="72"/>
      <c r="I105" s="83"/>
      <c r="J105" s="11"/>
    </row>
    <row r="106" spans="2:10" x14ac:dyDescent="0.25">
      <c r="B106" s="154" t="s">
        <v>743</v>
      </c>
      <c r="C106" s="19"/>
      <c r="D106" s="10"/>
      <c r="E106" s="7"/>
      <c r="F106" s="10"/>
      <c r="G106" s="133"/>
      <c r="H106" s="10"/>
      <c r="I106" s="133"/>
      <c r="J106" s="11"/>
    </row>
    <row r="107" spans="2:10" x14ac:dyDescent="0.25">
      <c r="B107" s="155">
        <v>305</v>
      </c>
      <c r="C107" s="156" t="s">
        <v>744</v>
      </c>
      <c r="D107" s="19"/>
      <c r="E107" s="34"/>
      <c r="F107" s="11"/>
      <c r="G107" s="83"/>
      <c r="H107" s="72"/>
      <c r="I107" s="83"/>
      <c r="J107" s="11"/>
    </row>
    <row r="108" spans="2:10" hidden="1" x14ac:dyDescent="0.25">
      <c r="B108" s="155"/>
      <c r="C108" s="19" t="s">
        <v>711</v>
      </c>
      <c r="D108" s="19"/>
      <c r="E108" s="83">
        <v>6</v>
      </c>
      <c r="F108" s="53"/>
      <c r="G108" s="83">
        <v>6</v>
      </c>
      <c r="H108" s="12"/>
      <c r="I108" s="83">
        <v>6</v>
      </c>
      <c r="J108" s="11"/>
    </row>
    <row r="109" spans="2:10" hidden="1" x14ac:dyDescent="0.25">
      <c r="B109" s="51"/>
      <c r="C109" s="158" t="s">
        <v>705</v>
      </c>
      <c r="D109" s="158"/>
      <c r="E109" s="161">
        <v>670</v>
      </c>
      <c r="F109" s="171"/>
      <c r="G109" s="159">
        <v>669.9</v>
      </c>
      <c r="H109" s="162"/>
      <c r="I109" s="159">
        <v>670</v>
      </c>
      <c r="J109" s="11"/>
    </row>
    <row r="110" spans="2:10" x14ac:dyDescent="0.25">
      <c r="B110" s="163" t="s">
        <v>745</v>
      </c>
      <c r="C110" s="180"/>
      <c r="D110" s="163"/>
      <c r="E110" s="166">
        <v>30375</v>
      </c>
      <c r="F110" s="165"/>
      <c r="G110" s="166">
        <v>30375</v>
      </c>
      <c r="H110" s="38"/>
      <c r="I110" s="170">
        <v>79325</v>
      </c>
      <c r="J110" s="11"/>
    </row>
    <row r="111" spans="2:10" ht="7.5" customHeight="1" x14ac:dyDescent="0.25">
      <c r="B111" s="51"/>
      <c r="C111" s="19"/>
      <c r="D111" s="19"/>
      <c r="E111" s="34"/>
      <c r="F111" s="11"/>
      <c r="G111" s="83"/>
      <c r="H111" s="72"/>
      <c r="I111" s="83"/>
      <c r="J111" s="11"/>
    </row>
    <row r="112" spans="2:10" x14ac:dyDescent="0.25">
      <c r="B112" s="154" t="s">
        <v>746</v>
      </c>
      <c r="C112" s="19"/>
      <c r="D112" s="10"/>
      <c r="E112" s="7"/>
      <c r="F112" s="10"/>
      <c r="G112" s="133"/>
      <c r="H112" s="10"/>
      <c r="I112" s="133"/>
      <c r="J112" s="11"/>
    </row>
    <row r="113" spans="2:10" x14ac:dyDescent="0.25">
      <c r="B113" s="155">
        <v>305</v>
      </c>
      <c r="C113" s="156" t="s">
        <v>744</v>
      </c>
      <c r="D113" s="19"/>
      <c r="E113" s="34"/>
      <c r="F113" s="11"/>
      <c r="G113" s="83"/>
      <c r="H113" s="72"/>
      <c r="I113" s="83"/>
      <c r="J113" s="11"/>
    </row>
    <row r="114" spans="2:10" hidden="1" x14ac:dyDescent="0.25">
      <c r="B114" s="155"/>
      <c r="C114" s="19" t="s">
        <v>705</v>
      </c>
      <c r="D114" s="19"/>
      <c r="E114" s="83">
        <v>12192</v>
      </c>
      <c r="F114" s="53"/>
      <c r="G114" s="83">
        <v>7801</v>
      </c>
      <c r="H114" s="12"/>
      <c r="I114" s="83">
        <v>12192</v>
      </c>
      <c r="J114" s="11"/>
    </row>
    <row r="115" spans="2:10" hidden="1" x14ac:dyDescent="0.25">
      <c r="B115" s="51"/>
      <c r="C115" s="19" t="s">
        <v>711</v>
      </c>
      <c r="D115" s="19"/>
      <c r="E115" s="83">
        <v>30000</v>
      </c>
      <c r="F115" s="53"/>
      <c r="G115" s="83">
        <v>21341</v>
      </c>
      <c r="H115" s="12"/>
      <c r="I115" s="83">
        <v>30000</v>
      </c>
      <c r="J115" s="11"/>
    </row>
    <row r="116" spans="2:10" hidden="1" x14ac:dyDescent="0.25">
      <c r="B116" s="51"/>
      <c r="C116" s="158" t="s">
        <v>712</v>
      </c>
      <c r="D116" s="158"/>
      <c r="E116" s="161">
        <v>20000</v>
      </c>
      <c r="F116" s="171"/>
      <c r="G116" s="159">
        <v>1403</v>
      </c>
      <c r="H116" s="162"/>
      <c r="I116" s="83">
        <v>20000</v>
      </c>
      <c r="J116" s="11"/>
    </row>
    <row r="117" spans="2:10" x14ac:dyDescent="0.25">
      <c r="B117" s="163" t="s">
        <v>747</v>
      </c>
      <c r="C117" s="180"/>
      <c r="D117" s="163"/>
      <c r="E117" s="166">
        <v>211468</v>
      </c>
      <c r="F117" s="165"/>
      <c r="G117" s="166">
        <v>211468</v>
      </c>
      <c r="H117" s="38"/>
      <c r="I117" s="166">
        <v>248742</v>
      </c>
      <c r="J117" s="11"/>
    </row>
    <row r="118" spans="2:10" ht="7.5" customHeight="1" x14ac:dyDescent="0.25">
      <c r="B118" s="51"/>
      <c r="C118" s="19"/>
      <c r="D118" s="19"/>
      <c r="E118" s="34"/>
      <c r="F118" s="11"/>
      <c r="G118" s="83"/>
      <c r="H118" s="72"/>
      <c r="I118" s="83"/>
      <c r="J118" s="11"/>
    </row>
    <row r="119" spans="2:10" x14ac:dyDescent="0.25">
      <c r="B119" s="154" t="s">
        <v>748</v>
      </c>
      <c r="C119" s="19"/>
      <c r="D119" s="10"/>
      <c r="E119" s="7"/>
      <c r="F119" s="10"/>
      <c r="G119" s="133"/>
      <c r="H119" s="10"/>
      <c r="I119" s="133"/>
      <c r="J119" s="11"/>
    </row>
    <row r="120" spans="2:10" x14ac:dyDescent="0.25">
      <c r="B120" s="155">
        <v>305</v>
      </c>
      <c r="C120" s="156" t="s">
        <v>744</v>
      </c>
      <c r="D120" s="19"/>
      <c r="E120" s="34"/>
      <c r="F120" s="11"/>
      <c r="G120" s="83"/>
      <c r="H120" s="72"/>
      <c r="I120" s="83"/>
      <c r="J120" s="11"/>
    </row>
    <row r="121" spans="2:10" hidden="1" x14ac:dyDescent="0.25">
      <c r="B121" s="155"/>
      <c r="C121" s="19" t="s">
        <v>705</v>
      </c>
      <c r="D121" s="19"/>
      <c r="E121" s="83">
        <v>590</v>
      </c>
      <c r="F121" s="64"/>
      <c r="G121" s="83">
        <v>589</v>
      </c>
      <c r="H121" s="42"/>
      <c r="I121" s="83">
        <v>590</v>
      </c>
      <c r="J121" s="11"/>
    </row>
    <row r="122" spans="2:10" hidden="1" x14ac:dyDescent="0.25">
      <c r="B122" s="155"/>
      <c r="C122" s="19" t="s">
        <v>711</v>
      </c>
      <c r="D122" s="19"/>
      <c r="E122" s="83">
        <v>385</v>
      </c>
      <c r="F122" s="53"/>
      <c r="G122" s="83">
        <v>384.78</v>
      </c>
      <c r="H122" s="12"/>
      <c r="I122" s="83">
        <v>385</v>
      </c>
      <c r="J122" s="11"/>
    </row>
    <row r="123" spans="2:10" x14ac:dyDescent="0.25">
      <c r="B123" s="163" t="s">
        <v>749</v>
      </c>
      <c r="C123" s="180"/>
      <c r="D123" s="163"/>
      <c r="E123" s="166">
        <v>993</v>
      </c>
      <c r="F123" s="165"/>
      <c r="G123" s="166">
        <v>993</v>
      </c>
      <c r="H123" s="38"/>
      <c r="I123" s="166">
        <v>991</v>
      </c>
      <c r="J123" s="11"/>
    </row>
    <row r="124" spans="2:10" x14ac:dyDescent="0.25">
      <c r="B124" s="154" t="s">
        <v>750</v>
      </c>
      <c r="C124" s="19"/>
      <c r="D124" s="10"/>
      <c r="E124" s="7"/>
      <c r="F124" s="10"/>
      <c r="G124" s="133"/>
      <c r="H124" s="10"/>
      <c r="I124" s="133"/>
      <c r="J124" s="11"/>
    </row>
    <row r="125" spans="2:10" x14ac:dyDescent="0.25">
      <c r="B125" s="155">
        <v>540</v>
      </c>
      <c r="C125" s="156" t="s">
        <v>751</v>
      </c>
      <c r="D125" s="19"/>
      <c r="E125" s="34"/>
      <c r="F125" s="11"/>
      <c r="G125" s="83"/>
      <c r="H125" s="72"/>
      <c r="I125" s="83"/>
      <c r="J125" s="11"/>
    </row>
    <row r="126" spans="2:10" x14ac:dyDescent="0.25">
      <c r="B126" s="163" t="s">
        <v>752</v>
      </c>
      <c r="C126" s="180"/>
      <c r="D126" s="163"/>
      <c r="E126" s="166">
        <v>73507</v>
      </c>
      <c r="F126" s="165"/>
      <c r="G126" s="166">
        <v>73507</v>
      </c>
      <c r="H126" s="38"/>
      <c r="I126" s="166">
        <v>73515</v>
      </c>
      <c r="J126" s="11"/>
    </row>
    <row r="127" spans="2:10" ht="6.6" customHeight="1" x14ac:dyDescent="0.25">
      <c r="B127" s="51"/>
      <c r="C127" s="19"/>
      <c r="D127" s="19"/>
      <c r="E127" s="34"/>
      <c r="F127" s="11"/>
      <c r="G127" s="83"/>
      <c r="H127" s="72"/>
      <c r="I127" s="83"/>
      <c r="J127" s="11"/>
    </row>
    <row r="128" spans="2:10" x14ac:dyDescent="0.25">
      <c r="B128" s="154" t="s">
        <v>753</v>
      </c>
      <c r="C128" s="19"/>
      <c r="D128" s="10"/>
      <c r="E128" s="7"/>
      <c r="F128" s="10"/>
      <c r="G128" s="133"/>
      <c r="H128" s="10"/>
      <c r="I128" s="133"/>
      <c r="J128" s="11"/>
    </row>
    <row r="129" spans="2:10" x14ac:dyDescent="0.25">
      <c r="B129" s="155">
        <v>306</v>
      </c>
      <c r="C129" s="156" t="s">
        <v>754</v>
      </c>
      <c r="D129" s="19"/>
      <c r="E129" s="34"/>
      <c r="F129" s="11"/>
      <c r="G129" s="83"/>
      <c r="H129" s="72"/>
      <c r="I129" s="83"/>
      <c r="J129" s="11"/>
    </row>
    <row r="130" spans="2:10" hidden="1" x14ac:dyDescent="0.25">
      <c r="B130" s="155"/>
      <c r="C130" s="19" t="s">
        <v>705</v>
      </c>
      <c r="D130" s="19"/>
      <c r="E130" s="83">
        <v>10000</v>
      </c>
      <c r="F130" s="64"/>
      <c r="G130" s="83">
        <v>6532</v>
      </c>
      <c r="H130" s="42"/>
      <c r="I130" s="83">
        <v>10000</v>
      </c>
      <c r="J130" s="11"/>
    </row>
    <row r="131" spans="2:10" hidden="1" x14ac:dyDescent="0.25">
      <c r="B131" s="51"/>
      <c r="C131" s="19" t="s">
        <v>712</v>
      </c>
      <c r="D131" s="19"/>
      <c r="E131" s="83">
        <v>7595</v>
      </c>
      <c r="F131" s="53"/>
      <c r="G131" s="83">
        <v>16914</v>
      </c>
      <c r="H131" s="12"/>
      <c r="I131" s="83">
        <v>7595</v>
      </c>
      <c r="J131" s="11"/>
    </row>
    <row r="132" spans="2:10" ht="12" customHeight="1" x14ac:dyDescent="0.25">
      <c r="B132" s="163" t="s">
        <v>755</v>
      </c>
      <c r="C132" s="180"/>
      <c r="D132" s="163"/>
      <c r="E132" s="166">
        <v>48401</v>
      </c>
      <c r="F132" s="166"/>
      <c r="G132" s="166">
        <v>48401</v>
      </c>
      <c r="H132" s="166"/>
      <c r="I132" s="166">
        <v>28088</v>
      </c>
      <c r="J132" s="11"/>
    </row>
    <row r="133" spans="2:10" ht="6.6" customHeight="1" x14ac:dyDescent="0.25">
      <c r="B133" s="51"/>
      <c r="C133" s="19"/>
      <c r="D133" s="19"/>
      <c r="E133" s="83"/>
      <c r="F133" s="11"/>
      <c r="G133" s="83"/>
      <c r="H133" s="72"/>
      <c r="I133" s="83"/>
      <c r="J133" s="11"/>
    </row>
    <row r="134" spans="2:10" ht="6.6" customHeight="1" x14ac:dyDescent="0.25">
      <c r="B134" s="51"/>
      <c r="C134" s="19"/>
      <c r="D134" s="19"/>
      <c r="E134" s="83"/>
      <c r="F134" s="11"/>
      <c r="G134" s="83"/>
      <c r="H134" s="72"/>
      <c r="I134" s="83"/>
      <c r="J134" s="11"/>
    </row>
    <row r="135" spans="2:10" x14ac:dyDescent="0.25">
      <c r="B135" s="154" t="s">
        <v>756</v>
      </c>
      <c r="C135" s="19"/>
      <c r="D135" s="10"/>
      <c r="E135" s="7"/>
      <c r="F135" s="10"/>
      <c r="G135" s="133"/>
      <c r="H135" s="10"/>
      <c r="I135" s="133"/>
      <c r="J135" s="11"/>
    </row>
    <row r="136" spans="2:10" x14ac:dyDescent="0.25">
      <c r="B136" s="155">
        <v>307</v>
      </c>
      <c r="C136" s="156" t="s">
        <v>757</v>
      </c>
      <c r="D136" s="19"/>
      <c r="E136" s="34"/>
      <c r="F136" s="11"/>
      <c r="G136" s="83"/>
      <c r="H136" s="72"/>
      <c r="I136" s="83"/>
      <c r="J136" s="11"/>
    </row>
    <row r="137" spans="2:10" hidden="1" x14ac:dyDescent="0.25">
      <c r="B137" s="155"/>
      <c r="C137" s="19" t="s">
        <v>705</v>
      </c>
      <c r="D137" s="19"/>
      <c r="E137" s="83">
        <v>923</v>
      </c>
      <c r="F137" s="64"/>
      <c r="G137" s="83">
        <v>3236.43</v>
      </c>
      <c r="H137" s="42"/>
      <c r="I137" s="83">
        <v>923</v>
      </c>
      <c r="J137" s="11"/>
    </row>
    <row r="138" spans="2:10" x14ac:dyDescent="0.25">
      <c r="B138" s="163" t="s">
        <v>758</v>
      </c>
      <c r="C138" s="180"/>
      <c r="D138" s="163"/>
      <c r="E138" s="166">
        <v>8436</v>
      </c>
      <c r="F138" s="165"/>
      <c r="G138" s="166">
        <v>8436</v>
      </c>
      <c r="H138" s="38"/>
      <c r="I138" s="166">
        <v>18361</v>
      </c>
      <c r="J138" s="11"/>
    </row>
    <row r="139" spans="2:10" ht="9.75" customHeight="1" x14ac:dyDescent="0.25">
      <c r="B139" s="82"/>
      <c r="C139" s="132"/>
      <c r="D139" s="82"/>
      <c r="E139" s="64"/>
      <c r="F139" s="53"/>
      <c r="G139" s="64"/>
      <c r="H139" s="11"/>
      <c r="I139" s="64"/>
      <c r="J139" s="11"/>
    </row>
    <row r="140" spans="2:10" ht="1.5" customHeight="1" x14ac:dyDescent="0.25">
      <c r="B140" s="82"/>
      <c r="C140" s="132"/>
      <c r="D140" s="82"/>
      <c r="E140" s="64"/>
      <c r="F140" s="53"/>
      <c r="G140" s="64"/>
      <c r="H140" s="11"/>
      <c r="I140" s="64"/>
      <c r="J140" s="11"/>
    </row>
    <row r="141" spans="2:10" x14ac:dyDescent="0.25">
      <c r="B141" s="154" t="s">
        <v>759</v>
      </c>
      <c r="C141" s="19"/>
      <c r="D141" s="10"/>
      <c r="E141" s="7"/>
      <c r="F141" s="10"/>
      <c r="G141" s="133"/>
      <c r="H141" s="10"/>
      <c r="I141" s="133"/>
      <c r="J141" s="11"/>
    </row>
    <row r="142" spans="2:10" x14ac:dyDescent="0.25">
      <c r="B142" s="155">
        <v>308</v>
      </c>
      <c r="C142" s="156" t="s">
        <v>760</v>
      </c>
      <c r="D142" s="19"/>
      <c r="E142" s="34"/>
      <c r="F142" s="11"/>
      <c r="G142" s="83"/>
      <c r="H142" s="72"/>
      <c r="I142" s="83"/>
      <c r="J142" s="11"/>
    </row>
    <row r="143" spans="2:10" hidden="1" x14ac:dyDescent="0.25">
      <c r="B143" s="155"/>
      <c r="C143" s="19" t="s">
        <v>705</v>
      </c>
      <c r="D143" s="19"/>
      <c r="E143" s="83">
        <v>10000</v>
      </c>
      <c r="F143" s="64"/>
      <c r="G143" s="83">
        <v>11859.81</v>
      </c>
      <c r="H143" s="42"/>
      <c r="I143" s="83">
        <v>10000</v>
      </c>
      <c r="J143" s="11"/>
    </row>
    <row r="144" spans="2:10" hidden="1" x14ac:dyDescent="0.25">
      <c r="B144" s="51"/>
      <c r="C144" s="19" t="s">
        <v>712</v>
      </c>
      <c r="D144" s="19"/>
      <c r="E144" s="83">
        <v>10942</v>
      </c>
      <c r="F144" s="53"/>
      <c r="G144" s="83">
        <v>20917.16</v>
      </c>
      <c r="H144" s="12"/>
      <c r="I144" s="83">
        <v>10942</v>
      </c>
      <c r="J144" s="11"/>
    </row>
    <row r="145" spans="2:11" x14ac:dyDescent="0.25">
      <c r="B145" s="163" t="s">
        <v>761</v>
      </c>
      <c r="C145" s="180"/>
      <c r="D145" s="163"/>
      <c r="E145" s="166">
        <v>120309</v>
      </c>
      <c r="F145" s="165"/>
      <c r="G145" s="166">
        <v>138587.82</v>
      </c>
      <c r="H145" s="38"/>
      <c r="I145" s="166">
        <v>102780</v>
      </c>
      <c r="J145" s="11"/>
    </row>
    <row r="146" spans="2:11" x14ac:dyDescent="0.25">
      <c r="B146" s="154" t="s">
        <v>762</v>
      </c>
      <c r="C146" s="19"/>
      <c r="D146" s="19"/>
      <c r="E146" s="72"/>
      <c r="F146" s="11"/>
      <c r="G146" s="83"/>
      <c r="H146" s="11"/>
      <c r="I146" s="83"/>
      <c r="J146" s="11"/>
    </row>
    <row r="147" spans="2:11" x14ac:dyDescent="0.25">
      <c r="B147" s="155">
        <v>540</v>
      </c>
      <c r="C147" s="156" t="s">
        <v>751</v>
      </c>
      <c r="D147" s="19"/>
      <c r="E147" s="72"/>
      <c r="F147" s="11"/>
      <c r="G147" s="83"/>
      <c r="H147" s="11"/>
      <c r="I147" s="83"/>
      <c r="J147" s="11"/>
    </row>
    <row r="148" spans="2:11" hidden="1" x14ac:dyDescent="0.25">
      <c r="B148" s="175"/>
      <c r="C148" s="19" t="s">
        <v>705</v>
      </c>
      <c r="D148" s="19"/>
      <c r="E148" s="83">
        <v>115000</v>
      </c>
      <c r="F148" s="64"/>
      <c r="G148" s="83">
        <v>606570.01</v>
      </c>
      <c r="H148" s="42"/>
      <c r="I148" s="83">
        <v>115000</v>
      </c>
      <c r="J148" s="11"/>
    </row>
    <row r="149" spans="2:11" hidden="1" x14ac:dyDescent="0.25">
      <c r="B149" s="175"/>
      <c r="C149" s="19" t="s">
        <v>711</v>
      </c>
      <c r="D149" s="19"/>
      <c r="E149" s="30">
        <v>450000</v>
      </c>
      <c r="F149" s="11"/>
      <c r="G149" s="83">
        <v>787395</v>
      </c>
      <c r="H149" s="11"/>
      <c r="I149" s="83">
        <v>450000</v>
      </c>
      <c r="J149" s="11"/>
    </row>
    <row r="150" spans="2:11" hidden="1" x14ac:dyDescent="0.25">
      <c r="B150" s="175"/>
      <c r="C150" s="19" t="s">
        <v>712</v>
      </c>
      <c r="D150" s="19"/>
      <c r="E150" s="72">
        <v>315000</v>
      </c>
      <c r="F150" s="11"/>
      <c r="G150" s="83">
        <v>564780</v>
      </c>
      <c r="H150" s="11"/>
      <c r="I150" s="83">
        <v>315000</v>
      </c>
      <c r="J150" s="11"/>
    </row>
    <row r="151" spans="2:11" hidden="1" x14ac:dyDescent="0.25">
      <c r="B151" s="175"/>
      <c r="C151" s="19" t="s">
        <v>713</v>
      </c>
      <c r="D151" s="19"/>
      <c r="E151" s="72">
        <v>33789</v>
      </c>
      <c r="F151" s="11"/>
      <c r="G151" s="83">
        <v>77425</v>
      </c>
      <c r="H151" s="11"/>
      <c r="I151" s="83">
        <v>33789</v>
      </c>
      <c r="J151" s="11"/>
      <c r="K151" s="182"/>
    </row>
    <row r="152" spans="2:11" x14ac:dyDescent="0.25">
      <c r="B152" s="163" t="s">
        <v>763</v>
      </c>
      <c r="C152" s="180"/>
      <c r="D152" s="163"/>
      <c r="E152" s="178">
        <v>454851</v>
      </c>
      <c r="F152" s="178"/>
      <c r="G152" s="178">
        <v>1026454.21</v>
      </c>
      <c r="H152" s="179"/>
      <c r="I152" s="178">
        <v>646766</v>
      </c>
      <c r="J152" s="11"/>
    </row>
    <row r="153" spans="2:11" ht="7.2" customHeight="1" x14ac:dyDescent="0.25">
      <c r="B153" s="82"/>
      <c r="C153" s="132"/>
      <c r="D153" s="82"/>
      <c r="E153" s="64"/>
      <c r="F153" s="53"/>
      <c r="G153" s="64"/>
      <c r="H153" s="11"/>
      <c r="I153" s="64"/>
      <c r="J153" s="11"/>
    </row>
    <row r="154" spans="2:11" x14ac:dyDescent="0.25">
      <c r="B154" s="154" t="s">
        <v>764</v>
      </c>
      <c r="C154" s="19"/>
      <c r="D154" s="19"/>
      <c r="E154" s="72"/>
      <c r="F154" s="11"/>
      <c r="G154" s="83"/>
      <c r="H154" s="11"/>
      <c r="I154" s="83"/>
      <c r="J154" s="11"/>
    </row>
    <row r="155" spans="2:11" x14ac:dyDescent="0.25">
      <c r="B155" s="155">
        <v>540</v>
      </c>
      <c r="C155" s="156" t="s">
        <v>751</v>
      </c>
      <c r="D155" s="19"/>
      <c r="E155" s="72"/>
      <c r="F155" s="11"/>
      <c r="G155" s="83"/>
      <c r="H155" s="11"/>
      <c r="I155" s="83"/>
      <c r="J155" s="11"/>
    </row>
    <row r="156" spans="2:11" hidden="1" x14ac:dyDescent="0.25">
      <c r="B156" s="175"/>
      <c r="C156" s="19" t="s">
        <v>705</v>
      </c>
      <c r="D156" s="19"/>
      <c r="E156" s="72">
        <v>400000</v>
      </c>
      <c r="F156" s="11"/>
      <c r="G156" s="83">
        <v>656643.56999999995</v>
      </c>
      <c r="H156" s="11"/>
      <c r="I156" s="83">
        <v>400000</v>
      </c>
      <c r="J156" s="11"/>
    </row>
    <row r="157" spans="2:11" hidden="1" x14ac:dyDescent="0.25">
      <c r="B157" s="175"/>
      <c r="C157" s="19" t="s">
        <v>711</v>
      </c>
      <c r="D157" s="19"/>
      <c r="E157" s="83">
        <v>350000</v>
      </c>
      <c r="F157" s="11"/>
      <c r="G157" s="83">
        <v>473162</v>
      </c>
      <c r="H157" s="11"/>
      <c r="I157" s="83">
        <v>350000</v>
      </c>
      <c r="J157" s="11"/>
    </row>
    <row r="158" spans="2:11" hidden="1" x14ac:dyDescent="0.25">
      <c r="B158" s="175"/>
      <c r="C158" s="19" t="s">
        <v>712</v>
      </c>
      <c r="D158" s="19"/>
      <c r="E158" s="72">
        <v>450000</v>
      </c>
      <c r="F158" s="11"/>
      <c r="G158" s="83">
        <v>548587.01</v>
      </c>
      <c r="H158" s="11"/>
      <c r="I158" s="83">
        <v>450000</v>
      </c>
      <c r="J158" s="11"/>
    </row>
    <row r="159" spans="2:11" hidden="1" x14ac:dyDescent="0.25">
      <c r="B159" s="175"/>
      <c r="C159" s="19" t="s">
        <v>713</v>
      </c>
      <c r="D159" s="19"/>
      <c r="E159" s="72">
        <v>11365</v>
      </c>
      <c r="F159" s="11"/>
      <c r="G159" s="83">
        <v>16741</v>
      </c>
      <c r="H159" s="11"/>
      <c r="I159" s="83">
        <v>11365</v>
      </c>
      <c r="J159" s="11"/>
      <c r="K159" s="153"/>
    </row>
    <row r="160" spans="2:11" hidden="1" x14ac:dyDescent="0.25">
      <c r="B160" s="175"/>
      <c r="C160" s="158" t="s">
        <v>714</v>
      </c>
      <c r="D160" s="158"/>
      <c r="E160" s="161">
        <v>0</v>
      </c>
      <c r="F160" s="171"/>
      <c r="G160" s="159">
        <v>0</v>
      </c>
      <c r="H160" s="162"/>
      <c r="I160" s="83">
        <v>0</v>
      </c>
      <c r="J160" s="11"/>
    </row>
    <row r="161" spans="2:11" x14ac:dyDescent="0.25">
      <c r="B161" s="163" t="s">
        <v>765</v>
      </c>
      <c r="C161" s="180"/>
      <c r="D161" s="163"/>
      <c r="E161" s="166">
        <v>387692</v>
      </c>
      <c r="F161" s="165"/>
      <c r="G161" s="166">
        <v>1132262.1000000001</v>
      </c>
      <c r="H161" s="38"/>
      <c r="I161" s="166">
        <v>681593</v>
      </c>
      <c r="J161" s="11"/>
    </row>
    <row r="162" spans="2:11" ht="7.2" customHeight="1" x14ac:dyDescent="0.25">
      <c r="B162" s="82"/>
      <c r="C162" s="132"/>
      <c r="D162" s="82"/>
      <c r="E162" s="64"/>
      <c r="F162" s="53"/>
      <c r="G162" s="64"/>
      <c r="H162" s="11"/>
      <c r="I162" s="64"/>
      <c r="J162" s="11"/>
    </row>
    <row r="163" spans="2:11" ht="16.5" customHeight="1" x14ac:dyDescent="0.25">
      <c r="B163" s="154" t="s">
        <v>766</v>
      </c>
      <c r="C163" s="19"/>
      <c r="D163" s="19"/>
      <c r="E163" s="72"/>
      <c r="F163" s="11"/>
      <c r="G163" s="83"/>
      <c r="H163" s="11"/>
      <c r="I163" s="83"/>
      <c r="J163" s="12"/>
    </row>
    <row r="164" spans="2:11" ht="12.75" customHeight="1" x14ac:dyDescent="0.25">
      <c r="B164" s="155">
        <v>540</v>
      </c>
      <c r="C164" s="156" t="s">
        <v>751</v>
      </c>
      <c r="D164" s="19"/>
      <c r="E164" s="72"/>
      <c r="F164" s="11"/>
      <c r="G164" s="83"/>
      <c r="H164" s="11"/>
      <c r="I164" s="83"/>
      <c r="J164" s="12"/>
    </row>
    <row r="165" spans="2:11" ht="12.75" hidden="1" customHeight="1" x14ac:dyDescent="0.25">
      <c r="B165" s="175"/>
      <c r="C165" s="19" t="s">
        <v>767</v>
      </c>
      <c r="D165" s="19"/>
      <c r="E165" s="83">
        <v>15000</v>
      </c>
      <c r="F165" s="64"/>
      <c r="G165" s="83">
        <v>14026</v>
      </c>
      <c r="H165" s="42"/>
      <c r="I165" s="83">
        <v>15000</v>
      </c>
      <c r="J165" s="12"/>
    </row>
    <row r="166" spans="2:11" ht="12.75" hidden="1" customHeight="1" x14ac:dyDescent="0.25">
      <c r="B166" s="175"/>
      <c r="C166" s="19" t="s">
        <v>705</v>
      </c>
      <c r="D166" s="19"/>
      <c r="E166" s="72">
        <v>400000</v>
      </c>
      <c r="F166" s="11"/>
      <c r="G166" s="83">
        <v>1279021.93</v>
      </c>
      <c r="H166" s="11"/>
      <c r="I166" s="83">
        <v>400000</v>
      </c>
      <c r="J166" s="12"/>
    </row>
    <row r="167" spans="2:11" ht="12.75" hidden="1" customHeight="1" x14ac:dyDescent="0.25">
      <c r="B167" s="175"/>
      <c r="C167" s="19" t="s">
        <v>711</v>
      </c>
      <c r="D167" s="19"/>
      <c r="E167" s="72">
        <v>300000</v>
      </c>
      <c r="F167" s="11"/>
      <c r="G167" s="83">
        <v>383001</v>
      </c>
      <c r="H167" s="11"/>
      <c r="I167" s="83">
        <v>300000</v>
      </c>
      <c r="J167" s="12"/>
    </row>
    <row r="168" spans="2:11" ht="12.75" hidden="1" customHeight="1" x14ac:dyDescent="0.25">
      <c r="B168" s="175"/>
      <c r="C168" s="19" t="s">
        <v>712</v>
      </c>
      <c r="D168" s="19"/>
      <c r="E168" s="72">
        <v>855813</v>
      </c>
      <c r="F168" s="11"/>
      <c r="G168" s="83">
        <v>1118562</v>
      </c>
      <c r="H168" s="11"/>
      <c r="I168" s="83">
        <v>855813</v>
      </c>
      <c r="J168" s="12"/>
    </row>
    <row r="169" spans="2:11" hidden="1" x14ac:dyDescent="0.25">
      <c r="B169" s="175"/>
      <c r="C169" s="19" t="s">
        <v>713</v>
      </c>
      <c r="D169" s="19"/>
      <c r="E169" s="83">
        <v>30000</v>
      </c>
      <c r="F169" s="11"/>
      <c r="G169" s="83">
        <v>80597.91</v>
      </c>
      <c r="H169" s="11"/>
      <c r="I169" s="83">
        <v>30000</v>
      </c>
      <c r="J169" s="12"/>
    </row>
    <row r="170" spans="2:11" hidden="1" x14ac:dyDescent="0.25">
      <c r="B170" s="175"/>
      <c r="C170" s="19" t="s">
        <v>714</v>
      </c>
      <c r="D170" s="60"/>
      <c r="E170" s="161">
        <v>0</v>
      </c>
      <c r="F170" s="171"/>
      <c r="G170" s="159">
        <v>95644</v>
      </c>
      <c r="H170" s="160"/>
      <c r="I170" s="83">
        <v>0</v>
      </c>
      <c r="J170" s="12"/>
      <c r="K170" s="182"/>
    </row>
    <row r="171" spans="2:11" x14ac:dyDescent="0.25">
      <c r="B171" s="163" t="s">
        <v>768</v>
      </c>
      <c r="C171" s="180"/>
      <c r="D171" s="163"/>
      <c r="E171" s="166">
        <v>818290</v>
      </c>
      <c r="F171" s="165"/>
      <c r="G171" s="166">
        <v>1138387.1399999999</v>
      </c>
      <c r="H171" s="38"/>
      <c r="I171" s="166">
        <v>1349955</v>
      </c>
      <c r="J171" s="12"/>
    </row>
    <row r="172" spans="2:11" ht="7.2" customHeight="1" x14ac:dyDescent="0.25">
      <c r="B172" s="82"/>
      <c r="C172" s="132"/>
      <c r="D172" s="82"/>
      <c r="E172" s="64"/>
      <c r="F172" s="53"/>
      <c r="G172" s="64"/>
      <c r="H172" s="11"/>
      <c r="I172" s="64"/>
      <c r="J172" s="11"/>
    </row>
    <row r="173" spans="2:11" x14ac:dyDescent="0.25">
      <c r="B173" s="154" t="s">
        <v>769</v>
      </c>
      <c r="C173" s="19"/>
      <c r="D173" s="19"/>
      <c r="E173" s="34"/>
      <c r="F173" s="11"/>
      <c r="G173" s="83"/>
      <c r="H173" s="72"/>
      <c r="I173" s="83"/>
      <c r="J173" s="12"/>
    </row>
    <row r="174" spans="2:11" x14ac:dyDescent="0.25">
      <c r="B174" s="155">
        <v>545</v>
      </c>
      <c r="C174" s="156" t="s">
        <v>710</v>
      </c>
      <c r="D174" s="19"/>
      <c r="E174" s="34"/>
      <c r="F174" s="11"/>
      <c r="G174" s="83"/>
      <c r="H174" s="72"/>
      <c r="I174" s="83"/>
      <c r="J174" s="12"/>
    </row>
    <row r="175" spans="2:11" ht="12.75" hidden="1" customHeight="1" x14ac:dyDescent="0.25">
      <c r="B175" s="175"/>
      <c r="C175" s="19" t="s">
        <v>705</v>
      </c>
      <c r="D175" s="19"/>
      <c r="E175" s="83">
        <v>500000</v>
      </c>
      <c r="F175" s="64"/>
      <c r="G175" s="83">
        <v>1204659</v>
      </c>
      <c r="H175" s="42"/>
      <c r="I175" s="83">
        <v>500000</v>
      </c>
      <c r="J175" s="12"/>
    </row>
    <row r="176" spans="2:11" ht="12.75" hidden="1" customHeight="1" x14ac:dyDescent="0.25">
      <c r="B176" s="175"/>
      <c r="C176" s="19" t="s">
        <v>711</v>
      </c>
      <c r="D176" s="19"/>
      <c r="E176" s="34">
        <v>500000</v>
      </c>
      <c r="F176" s="11"/>
      <c r="G176" s="83">
        <v>299940.21999999997</v>
      </c>
      <c r="H176" s="72"/>
      <c r="I176" s="83">
        <v>500000</v>
      </c>
      <c r="J176" s="12"/>
    </row>
    <row r="177" spans="2:11" ht="12.75" hidden="1" customHeight="1" x14ac:dyDescent="0.25">
      <c r="B177" s="175"/>
      <c r="C177" s="19" t="s">
        <v>712</v>
      </c>
      <c r="D177" s="19"/>
      <c r="E177" s="34">
        <v>665878</v>
      </c>
      <c r="F177" s="11"/>
      <c r="G177" s="83">
        <v>849837</v>
      </c>
      <c r="H177" s="72"/>
      <c r="I177" s="83">
        <v>665878</v>
      </c>
      <c r="J177" s="12"/>
    </row>
    <row r="178" spans="2:11" ht="12.75" hidden="1" customHeight="1" x14ac:dyDescent="0.25">
      <c r="B178" s="175"/>
      <c r="C178" s="19" t="s">
        <v>713</v>
      </c>
      <c r="D178" s="19"/>
      <c r="E178" s="34">
        <v>200000</v>
      </c>
      <c r="F178" s="11"/>
      <c r="G178" s="83">
        <v>642084</v>
      </c>
      <c r="H178" s="72"/>
      <c r="I178" s="83">
        <v>200000</v>
      </c>
      <c r="J178" s="12"/>
    </row>
    <row r="179" spans="2:11" ht="12.75" hidden="1" customHeight="1" x14ac:dyDescent="0.25">
      <c r="B179" s="175"/>
      <c r="C179" s="19" t="s">
        <v>714</v>
      </c>
      <c r="D179" s="19"/>
      <c r="E179" s="64">
        <v>0</v>
      </c>
      <c r="F179" s="11"/>
      <c r="G179" s="83">
        <v>125000</v>
      </c>
      <c r="H179" s="53"/>
      <c r="I179" s="83">
        <v>0</v>
      </c>
      <c r="J179" s="12"/>
    </row>
    <row r="180" spans="2:11" x14ac:dyDescent="0.25">
      <c r="B180" s="163" t="s">
        <v>770</v>
      </c>
      <c r="C180" s="180"/>
      <c r="D180" s="163"/>
      <c r="E180" s="166">
        <v>10472490</v>
      </c>
      <c r="F180" s="165"/>
      <c r="G180" s="166">
        <v>10472490</v>
      </c>
      <c r="H180" s="38"/>
      <c r="I180" s="170">
        <v>11483136</v>
      </c>
      <c r="J180" s="12"/>
      <c r="K180" s="182"/>
    </row>
    <row r="181" spans="2:11" ht="7.2" customHeight="1" x14ac:dyDescent="0.25">
      <c r="B181" s="82"/>
      <c r="C181" s="132"/>
      <c r="D181" s="82"/>
      <c r="E181" s="64"/>
      <c r="F181" s="53"/>
      <c r="G181" s="64"/>
      <c r="H181" s="11"/>
      <c r="I181" s="64"/>
      <c r="J181" s="11"/>
    </row>
    <row r="182" spans="2:11" x14ac:dyDescent="0.25">
      <c r="B182" s="154" t="s">
        <v>771</v>
      </c>
      <c r="C182" s="19"/>
      <c r="D182" s="19"/>
      <c r="E182" s="34"/>
      <c r="F182" s="11"/>
      <c r="G182" s="83"/>
      <c r="H182" s="72"/>
      <c r="I182" s="83"/>
      <c r="J182" s="11"/>
    </row>
    <row r="183" spans="2:11" ht="12.75" hidden="1" customHeight="1" x14ac:dyDescent="0.25">
      <c r="B183" s="175"/>
      <c r="C183" s="19" t="s">
        <v>705</v>
      </c>
      <c r="D183" s="19"/>
      <c r="E183" s="83">
        <v>25000</v>
      </c>
      <c r="F183" s="64"/>
      <c r="G183" s="83">
        <v>15337.48</v>
      </c>
      <c r="H183" s="42"/>
      <c r="I183" s="83">
        <v>25000</v>
      </c>
      <c r="J183" s="11"/>
    </row>
    <row r="184" spans="2:11" hidden="1" x14ac:dyDescent="0.25">
      <c r="B184" s="175"/>
      <c r="C184" s="19" t="s">
        <v>711</v>
      </c>
      <c r="D184" s="19"/>
      <c r="E184" s="34">
        <v>15000</v>
      </c>
      <c r="F184" s="11"/>
      <c r="G184" s="83">
        <v>30500</v>
      </c>
      <c r="H184" s="72"/>
      <c r="I184" s="83">
        <v>15000</v>
      </c>
      <c r="J184" s="11"/>
    </row>
    <row r="185" spans="2:11" hidden="1" x14ac:dyDescent="0.25">
      <c r="B185" s="175"/>
      <c r="C185" s="19" t="s">
        <v>738</v>
      </c>
      <c r="D185" s="19"/>
      <c r="E185" s="34">
        <v>5434</v>
      </c>
      <c r="F185" s="11"/>
      <c r="G185" s="83">
        <v>12750</v>
      </c>
      <c r="H185" s="72"/>
      <c r="I185" s="83">
        <v>5434</v>
      </c>
      <c r="J185" s="11"/>
    </row>
    <row r="186" spans="2:11" hidden="1" x14ac:dyDescent="0.25">
      <c r="B186" s="175"/>
      <c r="C186" s="19" t="s">
        <v>713</v>
      </c>
      <c r="D186" s="19"/>
      <c r="E186" s="34">
        <v>5000</v>
      </c>
      <c r="F186" s="11"/>
      <c r="G186" s="83">
        <v>3746.05</v>
      </c>
      <c r="H186" s="72"/>
      <c r="I186" s="83">
        <v>5000</v>
      </c>
      <c r="J186" s="11"/>
    </row>
    <row r="187" spans="2:11" ht="12" hidden="1" customHeight="1" x14ac:dyDescent="0.25">
      <c r="B187" s="51"/>
      <c r="C187" s="158" t="s">
        <v>714</v>
      </c>
      <c r="D187" s="158"/>
      <c r="E187" s="161">
        <v>2148</v>
      </c>
      <c r="F187" s="171"/>
      <c r="G187" s="159">
        <v>6000</v>
      </c>
      <c r="H187" s="162"/>
      <c r="I187" s="83">
        <v>2148</v>
      </c>
      <c r="J187" s="11"/>
    </row>
    <row r="188" spans="2:11" ht="12.75" customHeight="1" x14ac:dyDescent="0.25">
      <c r="B188" s="155">
        <v>301</v>
      </c>
      <c r="C188" s="156" t="s">
        <v>739</v>
      </c>
      <c r="D188" s="181"/>
      <c r="E188" s="34"/>
      <c r="F188" s="11"/>
      <c r="G188" s="34"/>
      <c r="H188" s="72"/>
      <c r="I188" s="159"/>
      <c r="J188" s="11"/>
    </row>
    <row r="189" spans="2:11" ht="12.75" customHeight="1" x14ac:dyDescent="0.25">
      <c r="B189" s="163" t="s">
        <v>772</v>
      </c>
      <c r="C189" s="180"/>
      <c r="D189" s="163"/>
      <c r="E189" s="166">
        <v>269103</v>
      </c>
      <c r="F189" s="165"/>
      <c r="G189" s="166">
        <v>298459.69</v>
      </c>
      <c r="H189" s="38"/>
      <c r="I189" s="159">
        <v>90194</v>
      </c>
      <c r="J189" s="11"/>
    </row>
    <row r="190" spans="2:11" ht="6.6" customHeight="1" x14ac:dyDescent="0.25">
      <c r="B190" s="82"/>
      <c r="C190" s="132"/>
      <c r="D190" s="82"/>
      <c r="E190" s="64"/>
      <c r="F190" s="53"/>
      <c r="G190" s="64"/>
      <c r="H190" s="11"/>
      <c r="I190" s="64"/>
      <c r="J190" s="11"/>
    </row>
    <row r="191" spans="2:11" s="188" customFormat="1" ht="12.6" customHeight="1" x14ac:dyDescent="0.25">
      <c r="B191" s="154" t="s">
        <v>773</v>
      </c>
      <c r="C191" s="19"/>
      <c r="D191" s="183"/>
      <c r="E191" s="184"/>
      <c r="F191" s="185"/>
      <c r="G191" s="186"/>
      <c r="H191" s="187"/>
      <c r="I191" s="186"/>
      <c r="J191" s="185"/>
    </row>
    <row r="192" spans="2:11" hidden="1" x14ac:dyDescent="0.25">
      <c r="B192" s="189">
        <v>203</v>
      </c>
      <c r="C192" s="190" t="s">
        <v>774</v>
      </c>
      <c r="D192" s="82"/>
      <c r="E192" s="64"/>
      <c r="F192" s="11"/>
      <c r="G192" s="83"/>
      <c r="H192" s="53"/>
      <c r="I192" s="83"/>
      <c r="J192" s="11"/>
    </row>
    <row r="193" spans="2:11" ht="11.4" hidden="1" customHeight="1" x14ac:dyDescent="0.25">
      <c r="B193" s="132"/>
      <c r="C193" s="82" t="s">
        <v>714</v>
      </c>
      <c r="D193" s="82"/>
      <c r="E193" s="64">
        <v>961547</v>
      </c>
      <c r="F193" s="11"/>
      <c r="G193" s="83">
        <v>1630308</v>
      </c>
      <c r="H193" s="53"/>
      <c r="I193" s="83">
        <v>961547</v>
      </c>
      <c r="J193" s="11"/>
    </row>
    <row r="194" spans="2:11" hidden="1" x14ac:dyDescent="0.25">
      <c r="B194" s="189">
        <v>203</v>
      </c>
      <c r="C194" s="190" t="s">
        <v>774</v>
      </c>
      <c r="D194" s="177"/>
      <c r="E194" s="83">
        <v>2561547</v>
      </c>
      <c r="F194" s="11"/>
      <c r="G194" s="83">
        <v>1630308</v>
      </c>
      <c r="H194" s="53"/>
      <c r="I194" s="83">
        <v>2561547</v>
      </c>
      <c r="J194" s="11"/>
    </row>
    <row r="195" spans="2:11" hidden="1" x14ac:dyDescent="0.25">
      <c r="B195" s="189">
        <v>545</v>
      </c>
      <c r="C195" s="190" t="s">
        <v>710</v>
      </c>
      <c r="D195" s="19"/>
      <c r="E195" s="34"/>
      <c r="F195" s="11"/>
      <c r="G195" s="83"/>
      <c r="H195" s="72"/>
      <c r="I195" s="83"/>
      <c r="J195" s="11"/>
    </row>
    <row r="196" spans="2:11" ht="11.4" hidden="1" customHeight="1" x14ac:dyDescent="0.25">
      <c r="B196" s="191"/>
      <c r="C196" s="82" t="s">
        <v>714</v>
      </c>
      <c r="D196" s="158"/>
      <c r="E196" s="161">
        <v>1600000</v>
      </c>
      <c r="F196" s="171"/>
      <c r="G196" s="161">
        <v>1600000</v>
      </c>
      <c r="H196" s="171"/>
      <c r="I196" s="159">
        <v>1600000</v>
      </c>
      <c r="J196" s="11"/>
    </row>
    <row r="197" spans="2:11" ht="2.25" hidden="1" customHeight="1" x14ac:dyDescent="0.25">
      <c r="B197" s="189"/>
      <c r="C197" s="190" t="s">
        <v>775</v>
      </c>
      <c r="D197" s="19"/>
      <c r="E197" s="34">
        <v>1600000</v>
      </c>
      <c r="F197" s="11"/>
      <c r="G197" s="34">
        <v>1600000</v>
      </c>
      <c r="H197" s="72"/>
      <c r="I197" s="34">
        <v>1600000</v>
      </c>
      <c r="J197" s="11"/>
    </row>
    <row r="198" spans="2:11" hidden="1" x14ac:dyDescent="0.25">
      <c r="B198" s="189">
        <v>545</v>
      </c>
      <c r="C198" s="190" t="s">
        <v>710</v>
      </c>
      <c r="D198" s="19"/>
      <c r="E198" s="34">
        <v>0</v>
      </c>
      <c r="F198" s="11"/>
      <c r="G198" s="34">
        <v>1600000</v>
      </c>
      <c r="H198" s="72"/>
      <c r="I198" s="34">
        <v>0</v>
      </c>
      <c r="J198" s="11"/>
    </row>
    <row r="199" spans="2:11" hidden="1" x14ac:dyDescent="0.25">
      <c r="B199" s="155">
        <v>700</v>
      </c>
      <c r="C199" s="156" t="s">
        <v>776</v>
      </c>
      <c r="D199" s="19"/>
      <c r="E199" s="34"/>
      <c r="F199" s="11"/>
      <c r="G199" s="83"/>
      <c r="H199" s="72"/>
      <c r="I199" s="83"/>
      <c r="J199" s="11"/>
    </row>
    <row r="200" spans="2:11" ht="11.4" hidden="1" customHeight="1" x14ac:dyDescent="0.25">
      <c r="B200" s="155"/>
      <c r="C200" s="158" t="s">
        <v>738</v>
      </c>
      <c r="D200" s="158"/>
      <c r="E200" s="161">
        <v>0</v>
      </c>
      <c r="F200" s="171"/>
      <c r="G200" s="159">
        <v>0</v>
      </c>
      <c r="H200" s="162"/>
      <c r="I200" s="159">
        <v>0</v>
      </c>
      <c r="J200" s="11"/>
    </row>
    <row r="201" spans="2:11" ht="11.4" hidden="1" customHeight="1" x14ac:dyDescent="0.25">
      <c r="B201" s="155"/>
      <c r="C201" s="19" t="s">
        <v>777</v>
      </c>
      <c r="D201" s="19"/>
      <c r="E201" s="34">
        <v>0</v>
      </c>
      <c r="F201" s="11"/>
      <c r="G201" s="34">
        <v>0</v>
      </c>
      <c r="H201" s="72"/>
      <c r="I201" s="34">
        <v>0</v>
      </c>
      <c r="J201" s="11"/>
    </row>
    <row r="202" spans="2:11" ht="13.2" hidden="1" customHeight="1" x14ac:dyDescent="0.25">
      <c r="B202" s="192"/>
      <c r="C202" s="163" t="s">
        <v>778</v>
      </c>
      <c r="D202" s="163"/>
      <c r="E202" s="166">
        <v>0</v>
      </c>
      <c r="F202" s="38"/>
      <c r="G202" s="166"/>
      <c r="H202" s="165"/>
      <c r="I202" s="166">
        <v>0</v>
      </c>
      <c r="J202" s="11"/>
    </row>
    <row r="203" spans="2:11" ht="11.25" customHeight="1" x14ac:dyDescent="0.25">
      <c r="B203" s="155">
        <v>202</v>
      </c>
      <c r="C203" s="156" t="s">
        <v>719</v>
      </c>
      <c r="D203" s="19"/>
      <c r="E203" s="34"/>
      <c r="F203" s="11"/>
      <c r="G203" s="34"/>
      <c r="H203" s="72"/>
      <c r="I203" s="34"/>
      <c r="J203" s="11"/>
    </row>
    <row r="204" spans="2:11" ht="12.75" customHeight="1" x14ac:dyDescent="0.25">
      <c r="B204" s="163" t="s">
        <v>779</v>
      </c>
      <c r="C204" s="180"/>
      <c r="D204" s="163"/>
      <c r="E204" s="166">
        <v>2917187</v>
      </c>
      <c r="F204" s="165"/>
      <c r="G204" s="166">
        <v>2917187</v>
      </c>
      <c r="H204" s="38"/>
      <c r="I204" s="166">
        <v>2973762</v>
      </c>
      <c r="J204" s="11"/>
      <c r="K204" s="182"/>
    </row>
    <row r="205" spans="2:11" ht="3" customHeight="1" x14ac:dyDescent="0.25">
      <c r="B205" s="82"/>
      <c r="C205" s="132"/>
      <c r="D205" s="82"/>
      <c r="E205" s="64"/>
      <c r="F205" s="53"/>
      <c r="G205" s="64"/>
      <c r="H205" s="11"/>
      <c r="I205" s="64"/>
      <c r="J205" s="11"/>
      <c r="K205" s="182"/>
    </row>
    <row r="206" spans="2:11" ht="6.6" customHeight="1" x14ac:dyDescent="0.25">
      <c r="B206" s="82"/>
      <c r="C206" s="132"/>
      <c r="D206" s="82"/>
      <c r="E206" s="64"/>
      <c r="F206" s="53"/>
      <c r="G206" s="64"/>
      <c r="H206" s="11"/>
      <c r="I206" s="64"/>
      <c r="J206" s="11"/>
    </row>
    <row r="207" spans="2:11" ht="11.4" customHeight="1" x14ac:dyDescent="0.25">
      <c r="B207" s="154" t="s">
        <v>780</v>
      </c>
      <c r="C207" s="19"/>
      <c r="D207" s="19"/>
      <c r="E207" s="34"/>
      <c r="F207" s="11"/>
      <c r="G207" s="34"/>
      <c r="H207" s="72"/>
      <c r="I207" s="83"/>
      <c r="J207" s="11"/>
    </row>
    <row r="208" spans="2:11" ht="11.4" customHeight="1" x14ac:dyDescent="0.25">
      <c r="B208" s="155">
        <v>213</v>
      </c>
      <c r="C208" s="156" t="s">
        <v>781</v>
      </c>
      <c r="D208" s="19"/>
      <c r="E208" s="34"/>
      <c r="F208" s="11"/>
      <c r="G208" s="34"/>
      <c r="H208" s="72"/>
      <c r="I208" s="83"/>
      <c r="J208" s="11"/>
    </row>
    <row r="209" spans="2:10" ht="11.4" hidden="1" customHeight="1" x14ac:dyDescent="0.25">
      <c r="B209" s="155"/>
      <c r="C209" s="19" t="s">
        <v>705</v>
      </c>
      <c r="D209" s="19"/>
      <c r="E209" s="83">
        <v>500</v>
      </c>
      <c r="F209" s="64"/>
      <c r="G209" s="83">
        <v>1097</v>
      </c>
      <c r="H209" s="42"/>
      <c r="I209" s="83">
        <v>500</v>
      </c>
      <c r="J209" s="11"/>
    </row>
    <row r="210" spans="2:10" ht="11.4" hidden="1" customHeight="1" x14ac:dyDescent="0.25">
      <c r="B210" s="51"/>
      <c r="C210" s="19" t="s">
        <v>713</v>
      </c>
      <c r="D210" s="19"/>
      <c r="E210" s="34">
        <v>598</v>
      </c>
      <c r="F210" s="11"/>
      <c r="G210" s="34">
        <v>2559</v>
      </c>
      <c r="H210" s="72"/>
      <c r="I210" s="83">
        <v>598</v>
      </c>
      <c r="J210" s="11"/>
    </row>
    <row r="211" spans="2:10" ht="11.4" hidden="1" customHeight="1" x14ac:dyDescent="0.25">
      <c r="B211" s="51"/>
      <c r="C211" s="19" t="s">
        <v>714</v>
      </c>
      <c r="D211" s="19"/>
      <c r="E211" s="161">
        <v>0</v>
      </c>
      <c r="F211" s="171"/>
      <c r="G211" s="161">
        <v>0</v>
      </c>
      <c r="H211" s="171"/>
      <c r="I211" s="83">
        <v>0</v>
      </c>
      <c r="J211" s="11"/>
    </row>
    <row r="212" spans="2:10" ht="11.25" customHeight="1" x14ac:dyDescent="0.25">
      <c r="B212" s="163" t="s">
        <v>782</v>
      </c>
      <c r="C212" s="180"/>
      <c r="D212" s="163"/>
      <c r="E212" s="166">
        <v>2282</v>
      </c>
      <c r="F212" s="165"/>
      <c r="G212" s="166">
        <v>2282</v>
      </c>
      <c r="H212" s="38"/>
      <c r="I212" s="166">
        <v>2281</v>
      </c>
      <c r="J212" s="11"/>
    </row>
    <row r="213" spans="2:10" ht="6.6" customHeight="1" x14ac:dyDescent="0.25">
      <c r="B213" s="82"/>
      <c r="C213" s="132"/>
      <c r="D213" s="82"/>
      <c r="E213" s="64"/>
      <c r="F213" s="53"/>
      <c r="G213" s="64"/>
      <c r="H213" s="11"/>
      <c r="I213" s="64"/>
      <c r="J213" s="11"/>
    </row>
    <row r="214" spans="2:10" ht="11.4" customHeight="1" x14ac:dyDescent="0.25">
      <c r="B214" s="154" t="s">
        <v>783</v>
      </c>
      <c r="C214" s="19"/>
      <c r="D214" s="19"/>
      <c r="E214" s="34"/>
      <c r="F214" s="11"/>
      <c r="G214" s="34"/>
      <c r="H214" s="72"/>
      <c r="I214" s="83"/>
      <c r="J214" s="11"/>
    </row>
    <row r="215" spans="2:10" ht="11.4" customHeight="1" x14ac:dyDescent="0.25">
      <c r="B215" s="155">
        <v>510</v>
      </c>
      <c r="C215" s="156" t="s">
        <v>784</v>
      </c>
      <c r="D215" s="19"/>
      <c r="E215" s="34"/>
      <c r="F215" s="11"/>
      <c r="G215" s="34"/>
      <c r="H215" s="72"/>
      <c r="I215" s="83"/>
      <c r="J215" s="11"/>
    </row>
    <row r="216" spans="2:10" ht="11.4" hidden="1" customHeight="1" x14ac:dyDescent="0.25">
      <c r="B216" s="155"/>
      <c r="C216" s="19" t="s">
        <v>705</v>
      </c>
      <c r="D216" s="19"/>
      <c r="E216" s="83">
        <v>2000</v>
      </c>
      <c r="F216" s="64"/>
      <c r="G216" s="83">
        <v>383</v>
      </c>
      <c r="H216" s="42"/>
      <c r="I216" s="83">
        <v>2000</v>
      </c>
      <c r="J216" s="11"/>
    </row>
    <row r="217" spans="2:10" ht="11.4" hidden="1" customHeight="1" x14ac:dyDescent="0.25">
      <c r="B217" s="51"/>
      <c r="C217" s="19" t="s">
        <v>738</v>
      </c>
      <c r="D217" s="19"/>
      <c r="E217" s="34">
        <v>6000</v>
      </c>
      <c r="F217" s="11"/>
      <c r="G217" s="34">
        <v>2000</v>
      </c>
      <c r="H217" s="72"/>
      <c r="I217" s="83">
        <v>6000</v>
      </c>
      <c r="J217" s="11"/>
    </row>
    <row r="218" spans="2:10" ht="11.4" hidden="1" customHeight="1" x14ac:dyDescent="0.25">
      <c r="B218" s="51"/>
      <c r="C218" s="19" t="s">
        <v>713</v>
      </c>
      <c r="D218" s="19"/>
      <c r="E218" s="34">
        <v>2000</v>
      </c>
      <c r="F218" s="11"/>
      <c r="G218" s="34">
        <v>500</v>
      </c>
      <c r="H218" s="72"/>
      <c r="I218" s="83">
        <v>2000</v>
      </c>
      <c r="J218" s="11"/>
    </row>
    <row r="219" spans="2:10" ht="11.4" hidden="1" customHeight="1" x14ac:dyDescent="0.25">
      <c r="B219" s="51"/>
      <c r="C219" s="19" t="s">
        <v>714</v>
      </c>
      <c r="D219" s="19"/>
      <c r="E219" s="161">
        <v>444648</v>
      </c>
      <c r="F219" s="171"/>
      <c r="G219" s="161">
        <v>92865</v>
      </c>
      <c r="H219" s="171"/>
      <c r="I219" s="83">
        <v>444648</v>
      </c>
      <c r="J219" s="11"/>
    </row>
    <row r="220" spans="2:10" ht="11.4" customHeight="1" x14ac:dyDescent="0.25">
      <c r="B220" s="163" t="s">
        <v>785</v>
      </c>
      <c r="C220" s="180"/>
      <c r="D220" s="163"/>
      <c r="E220" s="166">
        <v>489104</v>
      </c>
      <c r="F220" s="165"/>
      <c r="G220" s="166">
        <v>489104</v>
      </c>
      <c r="H220" s="38"/>
      <c r="I220" s="166">
        <v>483107</v>
      </c>
      <c r="J220" s="11"/>
    </row>
    <row r="221" spans="2:10" ht="6.6" customHeight="1" x14ac:dyDescent="0.25">
      <c r="B221" s="82"/>
      <c r="C221" s="132"/>
      <c r="D221" s="82"/>
      <c r="E221" s="64"/>
      <c r="F221" s="53"/>
      <c r="G221" s="64"/>
      <c r="H221" s="11"/>
      <c r="I221" s="64"/>
      <c r="J221" s="11"/>
    </row>
    <row r="222" spans="2:10" ht="11.4" customHeight="1" x14ac:dyDescent="0.25">
      <c r="B222" s="154" t="s">
        <v>786</v>
      </c>
      <c r="C222" s="19"/>
      <c r="D222" s="19"/>
      <c r="E222" s="34"/>
      <c r="F222" s="11"/>
      <c r="G222" s="34"/>
      <c r="H222" s="72"/>
      <c r="I222" s="83"/>
      <c r="J222" s="11"/>
    </row>
    <row r="223" spans="2:10" ht="11.4" customHeight="1" x14ac:dyDescent="0.25">
      <c r="B223" s="155">
        <v>540</v>
      </c>
      <c r="C223" s="156" t="s">
        <v>787</v>
      </c>
      <c r="D223" s="19"/>
      <c r="E223" s="34"/>
      <c r="F223" s="11"/>
      <c r="G223" s="34"/>
      <c r="H223" s="72"/>
      <c r="I223" s="83"/>
      <c r="J223" s="11"/>
    </row>
    <row r="224" spans="2:10" ht="11.4" hidden="1" customHeight="1" x14ac:dyDescent="0.25">
      <c r="B224" s="155"/>
      <c r="C224" s="19" t="s">
        <v>705</v>
      </c>
      <c r="D224" s="19"/>
      <c r="E224" s="34">
        <v>212654</v>
      </c>
      <c r="F224" s="11"/>
      <c r="G224" s="34">
        <v>480560.46</v>
      </c>
      <c r="H224" s="72"/>
      <c r="I224" s="83">
        <v>212654</v>
      </c>
      <c r="J224" s="11"/>
    </row>
    <row r="225" spans="2:11" ht="11.4" hidden="1" customHeight="1" x14ac:dyDescent="0.25">
      <c r="B225" s="51"/>
      <c r="C225" s="19" t="s">
        <v>738</v>
      </c>
      <c r="D225" s="19"/>
      <c r="E225" s="34">
        <v>400000</v>
      </c>
      <c r="F225" s="11"/>
      <c r="G225" s="34">
        <v>392726</v>
      </c>
      <c r="H225" s="72"/>
      <c r="I225" s="83">
        <v>400000</v>
      </c>
      <c r="J225" s="11"/>
    </row>
    <row r="226" spans="2:11" ht="11.4" customHeight="1" x14ac:dyDescent="0.25">
      <c r="B226" s="163" t="s">
        <v>788</v>
      </c>
      <c r="C226" s="180"/>
      <c r="D226" s="163"/>
      <c r="E226" s="166">
        <v>387589</v>
      </c>
      <c r="F226" s="165"/>
      <c r="G226" s="166">
        <v>474967.77</v>
      </c>
      <c r="H226" s="38"/>
      <c r="I226" s="166">
        <v>276382</v>
      </c>
      <c r="J226" s="11"/>
      <c r="K226" s="182"/>
    </row>
    <row r="227" spans="2:11" ht="6.6" customHeight="1" x14ac:dyDescent="0.25">
      <c r="B227" s="82"/>
      <c r="C227" s="132"/>
      <c r="D227" s="82"/>
      <c r="E227" s="64"/>
      <c r="F227" s="53"/>
      <c r="G227" s="64"/>
      <c r="H227" s="11"/>
      <c r="I227" s="64"/>
      <c r="J227" s="11"/>
    </row>
    <row r="228" spans="2:11" ht="11.4" customHeight="1" x14ac:dyDescent="0.25">
      <c r="B228" s="154" t="s">
        <v>789</v>
      </c>
      <c r="C228" s="19"/>
      <c r="D228" s="19"/>
      <c r="E228" s="34"/>
      <c r="F228" s="11"/>
      <c r="G228" s="34"/>
      <c r="H228" s="72"/>
      <c r="I228" s="83"/>
      <c r="J228" s="11"/>
    </row>
    <row r="229" spans="2:11" ht="11.4" hidden="1" customHeight="1" x14ac:dyDescent="0.25">
      <c r="B229" s="132"/>
      <c r="C229" s="82" t="s">
        <v>714</v>
      </c>
      <c r="D229" s="82"/>
      <c r="E229" s="64">
        <v>329238</v>
      </c>
      <c r="F229" s="11"/>
      <c r="G229" s="83">
        <v>0</v>
      </c>
      <c r="H229" s="53"/>
      <c r="I229" s="83">
        <v>329238</v>
      </c>
      <c r="J229" s="11"/>
    </row>
    <row r="230" spans="2:11" ht="13.8" customHeight="1" x14ac:dyDescent="0.25">
      <c r="B230" s="189">
        <v>202</v>
      </c>
      <c r="C230" s="190" t="s">
        <v>790</v>
      </c>
      <c r="D230" s="82"/>
      <c r="E230" s="83">
        <v>191200</v>
      </c>
      <c r="F230" s="11"/>
      <c r="G230" s="83">
        <v>0</v>
      </c>
      <c r="H230" s="53"/>
      <c r="I230" s="83">
        <v>0</v>
      </c>
      <c r="J230" s="11"/>
    </row>
    <row r="231" spans="2:11" ht="11.4" hidden="1" customHeight="1" x14ac:dyDescent="0.25">
      <c r="B231" s="189"/>
      <c r="C231" s="82" t="s">
        <v>705</v>
      </c>
      <c r="D231" s="82"/>
      <c r="E231" s="64">
        <v>175000</v>
      </c>
      <c r="F231" s="11"/>
      <c r="G231" s="64">
        <v>153828.82999999999</v>
      </c>
      <c r="H231" s="53"/>
      <c r="I231" s="83">
        <v>175000</v>
      </c>
      <c r="J231" s="11"/>
    </row>
    <row r="232" spans="2:11" ht="11.4" hidden="1" customHeight="1" x14ac:dyDescent="0.25">
      <c r="B232" s="189"/>
      <c r="C232" s="82" t="s">
        <v>738</v>
      </c>
      <c r="D232" s="82"/>
      <c r="E232" s="64">
        <v>30000</v>
      </c>
      <c r="F232" s="11"/>
      <c r="G232" s="64">
        <v>34691.86</v>
      </c>
      <c r="H232" s="53"/>
      <c r="I232" s="83">
        <v>30000</v>
      </c>
      <c r="J232" s="11"/>
    </row>
    <row r="233" spans="2:11" ht="11.4" hidden="1" customHeight="1" x14ac:dyDescent="0.25">
      <c r="B233" s="189"/>
      <c r="C233" s="82" t="s">
        <v>713</v>
      </c>
      <c r="D233" s="82"/>
      <c r="E233" s="64">
        <v>20000</v>
      </c>
      <c r="F233" s="11"/>
      <c r="G233" s="64">
        <v>17049.48</v>
      </c>
      <c r="H233" s="53"/>
      <c r="I233" s="83">
        <v>20000</v>
      </c>
      <c r="J233" s="11"/>
    </row>
    <row r="234" spans="2:11" ht="11.4" hidden="1" customHeight="1" x14ac:dyDescent="0.25">
      <c r="B234" s="132"/>
      <c r="C234" s="82" t="s">
        <v>714</v>
      </c>
      <c r="D234" s="82"/>
      <c r="E234" s="83">
        <v>70000</v>
      </c>
      <c r="F234" s="64"/>
      <c r="G234" s="83">
        <v>67337</v>
      </c>
      <c r="H234" s="29"/>
      <c r="I234" s="83">
        <v>70000</v>
      </c>
      <c r="J234" s="11"/>
    </row>
    <row r="235" spans="2:11" ht="11.4" customHeight="1" x14ac:dyDescent="0.25">
      <c r="B235" s="189">
        <v>301</v>
      </c>
      <c r="C235" s="190" t="s">
        <v>791</v>
      </c>
      <c r="D235" s="82"/>
      <c r="E235" s="64">
        <v>703938.8600000001</v>
      </c>
      <c r="F235" s="53"/>
      <c r="G235" s="64">
        <v>0</v>
      </c>
      <c r="H235" s="11"/>
      <c r="I235" s="83">
        <v>0</v>
      </c>
      <c r="J235" s="11"/>
    </row>
    <row r="236" spans="2:11" hidden="1" x14ac:dyDescent="0.25">
      <c r="B236" s="155"/>
      <c r="C236" s="19" t="s">
        <v>705</v>
      </c>
      <c r="D236" s="19"/>
      <c r="E236" s="64">
        <v>10000</v>
      </c>
      <c r="F236" s="11"/>
      <c r="G236" s="64">
        <v>5567.74</v>
      </c>
      <c r="H236" s="53"/>
      <c r="I236" s="83">
        <v>10000</v>
      </c>
      <c r="J236" s="11"/>
    </row>
    <row r="237" spans="2:11" hidden="1" x14ac:dyDescent="0.25">
      <c r="B237" s="51"/>
      <c r="C237" s="19" t="s">
        <v>711</v>
      </c>
      <c r="D237" s="82"/>
      <c r="E237" s="83">
        <v>140000</v>
      </c>
      <c r="F237" s="64"/>
      <c r="G237" s="83">
        <v>70592.929999999993</v>
      </c>
      <c r="H237" s="29"/>
      <c r="I237" s="83">
        <v>140000</v>
      </c>
      <c r="J237" s="11"/>
    </row>
    <row r="238" spans="2:11" x14ac:dyDescent="0.25">
      <c r="B238" s="189">
        <v>303</v>
      </c>
      <c r="C238" s="190" t="s">
        <v>792</v>
      </c>
      <c r="D238" s="82"/>
      <c r="E238" s="64">
        <v>2970.06</v>
      </c>
      <c r="F238" s="53"/>
      <c r="G238" s="64">
        <v>0</v>
      </c>
      <c r="H238" s="11"/>
      <c r="I238" s="83">
        <v>0</v>
      </c>
      <c r="J238" s="11"/>
    </row>
    <row r="239" spans="2:11" ht="11.4" hidden="1" customHeight="1" x14ac:dyDescent="0.25">
      <c r="B239" s="155"/>
      <c r="C239" s="19" t="s">
        <v>705</v>
      </c>
      <c r="D239" s="19"/>
      <c r="E239" s="64">
        <v>50000</v>
      </c>
      <c r="F239" s="11"/>
      <c r="G239" s="64">
        <v>52543</v>
      </c>
      <c r="H239" s="53"/>
      <c r="I239" s="83">
        <v>50000</v>
      </c>
      <c r="J239" s="11"/>
    </row>
    <row r="240" spans="2:11" ht="11.4" hidden="1" customHeight="1" x14ac:dyDescent="0.25">
      <c r="B240" s="155"/>
      <c r="C240" s="19" t="s">
        <v>738</v>
      </c>
      <c r="D240" s="19"/>
      <c r="E240" s="64">
        <v>10000</v>
      </c>
      <c r="F240" s="11"/>
      <c r="G240" s="64">
        <v>0</v>
      </c>
      <c r="H240" s="53"/>
      <c r="I240" s="83">
        <v>10000</v>
      </c>
      <c r="J240" s="11"/>
    </row>
    <row r="241" spans="2:10" ht="11.4" hidden="1" customHeight="1" x14ac:dyDescent="0.25">
      <c r="B241" s="51"/>
      <c r="C241" s="19" t="s">
        <v>714</v>
      </c>
      <c r="D241" s="82"/>
      <c r="E241" s="83">
        <v>200000</v>
      </c>
      <c r="F241" s="64"/>
      <c r="G241" s="83">
        <v>185963</v>
      </c>
      <c r="H241" s="29"/>
      <c r="I241" s="83">
        <v>200000</v>
      </c>
      <c r="J241" s="11"/>
    </row>
    <row r="242" spans="2:10" ht="11.4" customHeight="1" x14ac:dyDescent="0.25">
      <c r="B242" s="189">
        <v>304</v>
      </c>
      <c r="C242" s="190" t="s">
        <v>793</v>
      </c>
      <c r="D242" s="82"/>
      <c r="E242" s="64">
        <v>678545.91</v>
      </c>
      <c r="F242" s="53"/>
      <c r="G242" s="64">
        <v>647364.62</v>
      </c>
      <c r="H242" s="11"/>
      <c r="I242" s="83">
        <v>684921</v>
      </c>
      <c r="J242" s="11"/>
    </row>
    <row r="243" spans="2:10" ht="11.4" hidden="1" customHeight="1" x14ac:dyDescent="0.25">
      <c r="B243" s="155"/>
      <c r="C243" s="19" t="s">
        <v>705</v>
      </c>
      <c r="D243" s="19"/>
      <c r="E243" s="34">
        <v>2626</v>
      </c>
      <c r="F243" s="11"/>
      <c r="G243" s="34">
        <v>2626</v>
      </c>
      <c r="H243" s="72"/>
      <c r="I243" s="83">
        <v>2626</v>
      </c>
      <c r="J243" s="11"/>
    </row>
    <row r="244" spans="2:10" ht="11.4" hidden="1" customHeight="1" x14ac:dyDescent="0.25">
      <c r="B244" s="51"/>
      <c r="C244" s="19" t="s">
        <v>714</v>
      </c>
      <c r="D244" s="82"/>
      <c r="E244" s="83">
        <v>0</v>
      </c>
      <c r="F244" s="64"/>
      <c r="G244" s="83">
        <v>0</v>
      </c>
      <c r="H244" s="29"/>
      <c r="I244" s="83">
        <v>0</v>
      </c>
      <c r="J244" s="11"/>
    </row>
    <row r="245" spans="2:10" ht="11.4" customHeight="1" x14ac:dyDescent="0.25">
      <c r="B245" s="155">
        <v>305</v>
      </c>
      <c r="C245" s="156" t="s">
        <v>794</v>
      </c>
      <c r="D245" s="82"/>
      <c r="E245" s="64">
        <v>128276.87</v>
      </c>
      <c r="F245" s="53"/>
      <c r="G245" s="64">
        <v>0</v>
      </c>
      <c r="H245" s="11"/>
      <c r="I245" s="83">
        <v>0</v>
      </c>
      <c r="J245" s="11"/>
    </row>
    <row r="246" spans="2:10" x14ac:dyDescent="0.25">
      <c r="B246" s="163" t="s">
        <v>795</v>
      </c>
      <c r="C246" s="180"/>
      <c r="D246" s="163"/>
      <c r="E246" s="166">
        <v>1704931.7000000002</v>
      </c>
      <c r="F246" s="165"/>
      <c r="G246" s="166">
        <v>647364.62</v>
      </c>
      <c r="H246" s="38"/>
      <c r="I246" s="166">
        <v>684921</v>
      </c>
      <c r="J246" s="11"/>
    </row>
    <row r="247" spans="2:10" ht="6.75" customHeight="1" x14ac:dyDescent="0.25">
      <c r="B247" s="82"/>
      <c r="C247" s="132"/>
      <c r="D247" s="82"/>
      <c r="E247" s="64"/>
      <c r="F247" s="53"/>
      <c r="G247" s="64"/>
      <c r="H247" s="11"/>
      <c r="I247" s="64"/>
      <c r="J247" s="11"/>
    </row>
    <row r="248" spans="2:10" x14ac:dyDescent="0.25">
      <c r="B248" s="154" t="s">
        <v>796</v>
      </c>
      <c r="C248" s="19"/>
      <c r="D248" s="19"/>
      <c r="E248" s="34"/>
      <c r="F248" s="11"/>
      <c r="G248" s="34"/>
      <c r="H248" s="72"/>
      <c r="I248" s="83"/>
      <c r="J248" s="11"/>
    </row>
    <row r="249" spans="2:10" x14ac:dyDescent="0.25">
      <c r="B249" s="189">
        <v>301</v>
      </c>
      <c r="C249" s="190" t="s">
        <v>797</v>
      </c>
      <c r="D249" s="82"/>
      <c r="E249" s="83"/>
      <c r="F249" s="11"/>
      <c r="G249" s="83"/>
      <c r="H249" s="53"/>
      <c r="I249" s="83"/>
      <c r="J249" s="11"/>
    </row>
    <row r="250" spans="2:10" x14ac:dyDescent="0.25">
      <c r="B250" s="163" t="s">
        <v>798</v>
      </c>
      <c r="C250" s="180"/>
      <c r="D250" s="163"/>
      <c r="E250" s="178">
        <v>0</v>
      </c>
      <c r="F250" s="178"/>
      <c r="G250" s="178">
        <v>713432.57</v>
      </c>
      <c r="H250" s="179"/>
      <c r="I250" s="178">
        <v>357804</v>
      </c>
      <c r="J250" s="11"/>
    </row>
    <row r="251" spans="2:10" ht="6" customHeight="1" x14ac:dyDescent="0.25">
      <c r="B251" s="82"/>
      <c r="C251" s="132"/>
      <c r="D251" s="82"/>
      <c r="E251" s="64"/>
      <c r="F251" s="53"/>
      <c r="G251" s="64"/>
      <c r="H251" s="11"/>
      <c r="I251" s="64"/>
      <c r="J251" s="11"/>
    </row>
    <row r="252" spans="2:10" x14ac:dyDescent="0.25">
      <c r="B252" s="154" t="s">
        <v>799</v>
      </c>
      <c r="C252" s="19"/>
      <c r="D252" s="19"/>
      <c r="E252" s="34"/>
      <c r="F252" s="11"/>
      <c r="G252" s="34"/>
      <c r="H252" s="72"/>
      <c r="I252" s="83"/>
      <c r="J252" s="11"/>
    </row>
    <row r="253" spans="2:10" x14ac:dyDescent="0.25">
      <c r="B253" s="189">
        <v>303</v>
      </c>
      <c r="C253" s="190" t="s">
        <v>800</v>
      </c>
      <c r="D253" s="82"/>
      <c r="E253" s="83"/>
      <c r="F253" s="11"/>
      <c r="G253" s="83"/>
      <c r="H253" s="53"/>
      <c r="I253" s="83"/>
      <c r="J253" s="11"/>
    </row>
    <row r="254" spans="2:10" x14ac:dyDescent="0.25">
      <c r="B254" s="163" t="s">
        <v>798</v>
      </c>
      <c r="C254" s="180"/>
      <c r="D254" s="163"/>
      <c r="E254" s="166">
        <v>0</v>
      </c>
      <c r="F254" s="165"/>
      <c r="G254" s="166">
        <v>0</v>
      </c>
      <c r="H254" s="38"/>
      <c r="I254" s="166">
        <v>65897</v>
      </c>
      <c r="J254" s="11"/>
    </row>
    <row r="255" spans="2:10" ht="6" customHeight="1" x14ac:dyDescent="0.25">
      <c r="B255" s="82"/>
      <c r="C255" s="132"/>
      <c r="D255" s="82"/>
      <c r="E255" s="64"/>
      <c r="F255" s="53"/>
      <c r="G255" s="64"/>
      <c r="H255" s="11"/>
      <c r="I255" s="64"/>
      <c r="J255" s="11"/>
    </row>
    <row r="256" spans="2:10" x14ac:dyDescent="0.25">
      <c r="B256" s="154" t="s">
        <v>801</v>
      </c>
      <c r="C256" s="132"/>
      <c r="D256" s="82"/>
      <c r="E256" s="64"/>
      <c r="F256" s="53"/>
      <c r="G256" s="64"/>
      <c r="H256" s="11"/>
      <c r="I256" s="64"/>
      <c r="J256" s="11"/>
    </row>
    <row r="257" spans="2:10" x14ac:dyDescent="0.25">
      <c r="B257" s="189">
        <v>305</v>
      </c>
      <c r="C257" s="190" t="s">
        <v>802</v>
      </c>
      <c r="D257" s="82"/>
      <c r="E257" s="83"/>
      <c r="F257" s="11"/>
      <c r="G257" s="83"/>
      <c r="H257" s="53"/>
      <c r="I257" s="83"/>
      <c r="J257" s="11"/>
    </row>
    <row r="258" spans="2:10" x14ac:dyDescent="0.25">
      <c r="B258" s="163" t="s">
        <v>798</v>
      </c>
      <c r="C258" s="180"/>
      <c r="D258" s="163"/>
      <c r="E258" s="166">
        <v>0</v>
      </c>
      <c r="F258" s="165"/>
      <c r="G258" s="166">
        <v>0</v>
      </c>
      <c r="H258" s="38"/>
      <c r="I258" s="166">
        <v>187316</v>
      </c>
      <c r="J258" s="11"/>
    </row>
    <row r="259" spans="2:10" ht="6" customHeight="1" x14ac:dyDescent="0.25">
      <c r="B259" s="82"/>
      <c r="C259" s="132"/>
      <c r="D259" s="82"/>
      <c r="E259" s="64"/>
      <c r="F259" s="53"/>
      <c r="G259" s="64"/>
      <c r="H259" s="11"/>
      <c r="I259" s="64"/>
      <c r="J259" s="11"/>
    </row>
    <row r="260" spans="2:10" x14ac:dyDescent="0.25">
      <c r="B260" s="154" t="s">
        <v>803</v>
      </c>
      <c r="C260" s="19"/>
      <c r="D260" s="19"/>
      <c r="E260" s="34"/>
      <c r="F260" s="11"/>
      <c r="G260" s="34"/>
      <c r="H260" s="72"/>
      <c r="I260" s="83"/>
      <c r="J260" s="11"/>
    </row>
    <row r="261" spans="2:10" x14ac:dyDescent="0.25">
      <c r="B261" s="189">
        <v>306</v>
      </c>
      <c r="C261" s="190" t="s">
        <v>804</v>
      </c>
      <c r="D261" s="82"/>
      <c r="E261" s="83"/>
      <c r="F261" s="11"/>
      <c r="G261" s="83"/>
      <c r="H261" s="53"/>
      <c r="I261" s="83"/>
      <c r="J261" s="11"/>
    </row>
    <row r="262" spans="2:10" x14ac:dyDescent="0.25">
      <c r="B262" s="163" t="s">
        <v>805</v>
      </c>
      <c r="C262" s="180"/>
      <c r="D262" s="163"/>
      <c r="E262" s="166">
        <v>0</v>
      </c>
      <c r="F262" s="165"/>
      <c r="G262" s="166">
        <v>8350.4500000000007</v>
      </c>
      <c r="H262" s="38"/>
      <c r="I262" s="166">
        <v>8336</v>
      </c>
      <c r="J262" s="11"/>
    </row>
    <row r="263" spans="2:10" ht="6.6" customHeight="1" x14ac:dyDescent="0.25">
      <c r="B263" s="82"/>
      <c r="C263" s="132"/>
      <c r="D263" s="82"/>
      <c r="E263" s="64"/>
      <c r="F263" s="53"/>
      <c r="G263" s="64"/>
      <c r="H263" s="11"/>
      <c r="I263" s="64"/>
      <c r="J263" s="11"/>
    </row>
    <row r="264" spans="2:10" x14ac:dyDescent="0.25">
      <c r="B264" s="154" t="s">
        <v>806</v>
      </c>
      <c r="C264" s="19"/>
      <c r="D264" s="82"/>
      <c r="E264" s="64"/>
      <c r="F264" s="53"/>
      <c r="G264" s="64"/>
      <c r="H264" s="11"/>
      <c r="I264" s="64"/>
      <c r="J264" s="11"/>
    </row>
    <row r="265" spans="2:10" x14ac:dyDescent="0.25">
      <c r="B265" s="155">
        <v>213</v>
      </c>
      <c r="C265" s="156" t="s">
        <v>781</v>
      </c>
      <c r="D265" s="82"/>
      <c r="E265" s="64"/>
      <c r="F265" s="53"/>
      <c r="G265" s="64"/>
      <c r="H265" s="11"/>
      <c r="I265" s="64"/>
      <c r="J265" s="11"/>
    </row>
    <row r="266" spans="2:10" x14ac:dyDescent="0.25">
      <c r="B266" s="163" t="s">
        <v>807</v>
      </c>
      <c r="C266" s="180"/>
      <c r="D266" s="163"/>
      <c r="E266" s="166">
        <v>43644</v>
      </c>
      <c r="F266" s="165"/>
      <c r="G266" s="166">
        <v>43644</v>
      </c>
      <c r="H266" s="38"/>
      <c r="I266" s="170">
        <v>45460</v>
      </c>
      <c r="J266" s="11"/>
    </row>
    <row r="267" spans="2:10" ht="6.75" customHeight="1" x14ac:dyDescent="0.25">
      <c r="B267" s="82"/>
      <c r="C267" s="132"/>
      <c r="D267" s="82"/>
      <c r="E267" s="64"/>
      <c r="F267" s="53"/>
      <c r="G267" s="64"/>
      <c r="H267" s="11"/>
      <c r="I267" s="64"/>
      <c r="J267" s="11"/>
    </row>
    <row r="268" spans="2:10" ht="11.4" customHeight="1" x14ac:dyDescent="0.25">
      <c r="B268" s="154" t="s">
        <v>808</v>
      </c>
      <c r="C268" s="19"/>
      <c r="D268" s="19"/>
      <c r="E268" s="34"/>
      <c r="F268" s="11"/>
      <c r="G268" s="34"/>
      <c r="H268" s="72"/>
      <c r="I268" s="83"/>
      <c r="J268" s="11"/>
    </row>
    <row r="269" spans="2:10" ht="11.4" customHeight="1" x14ac:dyDescent="0.25">
      <c r="B269" s="155">
        <v>510</v>
      </c>
      <c r="C269" s="156" t="s">
        <v>784</v>
      </c>
      <c r="D269" s="19"/>
      <c r="E269" s="34"/>
      <c r="F269" s="11"/>
      <c r="G269" s="34"/>
      <c r="H269" s="72"/>
      <c r="I269" s="83"/>
      <c r="J269" s="11"/>
    </row>
    <row r="270" spans="2:10" ht="11.4" hidden="1" customHeight="1" x14ac:dyDescent="0.25">
      <c r="B270" s="155"/>
      <c r="C270" s="19" t="s">
        <v>767</v>
      </c>
      <c r="D270" s="19"/>
      <c r="E270" s="34">
        <v>750000</v>
      </c>
      <c r="F270" s="11"/>
      <c r="G270" s="34">
        <v>1009563.4</v>
      </c>
      <c r="H270" s="72"/>
      <c r="I270" s="83">
        <v>750000</v>
      </c>
      <c r="J270" s="11"/>
    </row>
    <row r="271" spans="2:10" ht="11.4" hidden="1" customHeight="1" x14ac:dyDescent="0.25">
      <c r="B271" s="155"/>
      <c r="C271" s="19" t="s">
        <v>705</v>
      </c>
      <c r="D271" s="19"/>
      <c r="E271" s="34">
        <v>50000</v>
      </c>
      <c r="F271" s="11"/>
      <c r="G271" s="34">
        <v>351600</v>
      </c>
      <c r="H271" s="72"/>
      <c r="I271" s="83">
        <v>50000</v>
      </c>
      <c r="J271" s="11"/>
    </row>
    <row r="272" spans="2:10" ht="11.4" hidden="1" customHeight="1" x14ac:dyDescent="0.25">
      <c r="B272" s="155"/>
      <c r="C272" s="19" t="s">
        <v>711</v>
      </c>
      <c r="D272" s="19"/>
      <c r="E272" s="34">
        <v>375000</v>
      </c>
      <c r="F272" s="11"/>
      <c r="G272" s="34">
        <v>60090</v>
      </c>
      <c r="H272" s="72"/>
      <c r="I272" s="83">
        <v>375000</v>
      </c>
      <c r="J272" s="11"/>
    </row>
    <row r="273" spans="2:10" ht="11.4" hidden="1" customHeight="1" x14ac:dyDescent="0.25">
      <c r="B273" s="155"/>
      <c r="C273" s="19" t="s">
        <v>738</v>
      </c>
      <c r="D273" s="19"/>
      <c r="E273" s="34">
        <v>150000</v>
      </c>
      <c r="F273" s="11"/>
      <c r="G273" s="34">
        <v>91944</v>
      </c>
      <c r="H273" s="72"/>
      <c r="I273" s="83">
        <v>150000</v>
      </c>
      <c r="J273" s="11"/>
    </row>
    <row r="274" spans="2:10" ht="11.4" hidden="1" customHeight="1" x14ac:dyDescent="0.25">
      <c r="B274" s="51"/>
      <c r="C274" s="19" t="s">
        <v>714</v>
      </c>
      <c r="D274" s="19"/>
      <c r="E274" s="161">
        <v>822436</v>
      </c>
      <c r="F274" s="171"/>
      <c r="G274" s="161">
        <v>1026754</v>
      </c>
      <c r="H274" s="171"/>
      <c r="I274" s="83">
        <v>822436</v>
      </c>
      <c r="J274" s="11"/>
    </row>
    <row r="275" spans="2:10" ht="11.4" customHeight="1" x14ac:dyDescent="0.25">
      <c r="B275" s="163" t="s">
        <v>809</v>
      </c>
      <c r="C275" s="180"/>
      <c r="D275" s="163"/>
      <c r="E275" s="166">
        <v>160462</v>
      </c>
      <c r="F275" s="165"/>
      <c r="G275" s="166">
        <v>160462</v>
      </c>
      <c r="H275" s="38"/>
      <c r="I275" s="170">
        <v>124226</v>
      </c>
      <c r="J275" s="11"/>
    </row>
    <row r="276" spans="2:10" ht="6" customHeight="1" x14ac:dyDescent="0.25">
      <c r="B276" s="82"/>
      <c r="C276" s="132"/>
      <c r="D276" s="82"/>
      <c r="E276" s="64"/>
      <c r="F276" s="53"/>
      <c r="G276" s="64"/>
      <c r="H276" s="11"/>
      <c r="I276" s="64"/>
      <c r="J276" s="11"/>
    </row>
    <row r="277" spans="2:10" s="149" customFormat="1" ht="12.75" customHeight="1" thickBot="1" x14ac:dyDescent="0.3">
      <c r="B277" s="193" t="s">
        <v>810</v>
      </c>
      <c r="C277" s="193"/>
      <c r="D277" s="193"/>
      <c r="E277" s="194">
        <v>22414391.699999999</v>
      </c>
      <c r="F277" s="193"/>
      <c r="G277" s="194">
        <v>23925328.690000001</v>
      </c>
      <c r="H277" s="193"/>
      <c r="I277" s="194">
        <v>23637270</v>
      </c>
      <c r="J277" s="2"/>
    </row>
    <row r="278" spans="2:10" x14ac:dyDescent="0.25">
      <c r="B278" s="195"/>
      <c r="C278" s="196" t="s">
        <v>811</v>
      </c>
      <c r="D278" s="197"/>
      <c r="E278" s="198"/>
      <c r="F278" s="199"/>
      <c r="G278" s="200"/>
      <c r="H278" s="199"/>
      <c r="I278" s="200"/>
      <c r="J278" s="201"/>
    </row>
    <row r="279" spans="2:10" ht="10.8" customHeight="1" x14ac:dyDescent="0.25">
      <c r="B279" s="195"/>
      <c r="C279" s="196" t="s">
        <v>812</v>
      </c>
      <c r="D279" s="197"/>
      <c r="E279" s="198"/>
      <c r="F279" s="199"/>
      <c r="G279" s="200"/>
      <c r="H279" s="199"/>
      <c r="I279" s="200"/>
      <c r="J279" s="201"/>
    </row>
    <row r="280" spans="2:10" ht="10.199999999999999" customHeight="1" x14ac:dyDescent="0.25">
      <c r="C280" s="196" t="s">
        <v>813</v>
      </c>
    </row>
  </sheetData>
  <mergeCells count="5">
    <mergeCell ref="B2:I2"/>
    <mergeCell ref="B3:I3"/>
    <mergeCell ref="B4:I4"/>
    <mergeCell ref="B5:I5"/>
    <mergeCell ref="B6:I6"/>
  </mergeCells>
  <printOptions horizontalCentered="1"/>
  <pageMargins left="0.3" right="0.3" top="0.56000000000000005" bottom="0.43" header="0.33" footer="0.32"/>
  <pageSetup scale="83" fitToWidth="0" fitToHeight="0" orientation="landscape" r:id="rId1"/>
  <rowBreaks count="3" manualBreakCount="3">
    <brk id="80" min="1" max="10" man="1"/>
    <brk id="145" min="1" max="10" man="1"/>
    <brk id="246" min="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General Fund</vt:lpstr>
      <vt:lpstr>Other General Fund Group</vt:lpstr>
      <vt:lpstr>Non-General Funds</vt:lpstr>
      <vt:lpstr>Seized Asset Funds</vt:lpstr>
      <vt:lpstr>'General Fund'!Print_Area</vt:lpstr>
      <vt:lpstr>'Non-General Funds'!Print_Area</vt:lpstr>
      <vt:lpstr>'Other General Fund Group'!Print_Area</vt:lpstr>
      <vt:lpstr>'Seized Asset Funds'!Print_Area</vt:lpstr>
      <vt:lpstr>'General Fund'!Print_Titles</vt:lpstr>
      <vt:lpstr>'Non-General Funds'!Print_Titles</vt:lpstr>
      <vt:lpstr>'Other General Fund Group'!Print_Titles</vt:lpstr>
      <vt:lpstr>'Seized Asset Funds'!Print_Titles</vt:lpstr>
    </vt:vector>
  </TitlesOfParts>
  <Company>Harris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Griffith, Hank  (Budget Management)</dc:creator>
  <cp:lastModifiedBy>Cologlu, Berina (Budget Management)</cp:lastModifiedBy>
  <cp:lastPrinted>2021-02-04T16:33:49Z</cp:lastPrinted>
  <dcterms:created xsi:type="dcterms:W3CDTF">2021-01-29T18:41:50Z</dcterms:created>
  <dcterms:modified xsi:type="dcterms:W3CDTF">2021-02-11T19:52:28Z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